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hlossmana\Desktop\"/>
    </mc:Choice>
  </mc:AlternateContent>
  <bookViews>
    <workbookView xWindow="-15" yWindow="-15" windowWidth="11610" windowHeight="9420" tabRatio="632"/>
  </bookViews>
  <sheets>
    <sheet name="Guidelines" sheetId="33" r:id="rId1"/>
    <sheet name="Roadmap" sheetId="8" r:id="rId2"/>
    <sheet name="Overview" sheetId="3" r:id="rId3"/>
    <sheet name="Other Considerations" sheetId="7" r:id="rId4"/>
    <sheet name="Target Population" sheetId="15" r:id="rId5"/>
    <sheet name="Estimated Value Improvement" sheetId="20" r:id="rId6"/>
    <sheet name="Value Improvement Analysis" sheetId="31" r:id="rId7"/>
    <sheet name="Investment Requested" sheetId="22" r:id="rId8"/>
    <sheet name="Timing" sheetId="32" r:id="rId9"/>
    <sheet name="ROI" sheetId="1" r:id="rId10"/>
    <sheet name="Assessment" sheetId="25" r:id="rId11"/>
    <sheet name="Drop down" sheetId="24" state="hidden" r:id="rId12"/>
    <sheet name="Non-labor" sheetId="26" state="hidden" r:id="rId13"/>
    <sheet name="Labor" sheetId="27" state="hidden" r:id="rId14"/>
    <sheet name="Productivity" sheetId="28" state="hidden" r:id="rId15"/>
    <sheet name="Utilization" sheetId="29" state="hidden" r:id="rId16"/>
    <sheet name="Drop downs" sheetId="30" state="hidden" r:id="rId17"/>
  </sheets>
  <externalReferences>
    <externalReference r:id="rId18"/>
  </externalReferences>
  <definedNames>
    <definedName name="_ftn1" localSheetId="0">Guidelines!$A$17</definedName>
    <definedName name="_ftnref1" localSheetId="0">Guidelines!#REF!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29" i="1" l="1"/>
  <c r="B15" i="1"/>
  <c r="B11" i="1"/>
  <c r="B12" i="1"/>
  <c r="B13" i="1"/>
  <c r="B14" i="1"/>
  <c r="B16" i="1"/>
  <c r="B17" i="1"/>
  <c r="B18" i="1"/>
  <c r="B19" i="1"/>
  <c r="B10" i="1"/>
  <c r="A10" i="1"/>
  <c r="I18" i="20"/>
  <c r="D9" i="20" l="1"/>
  <c r="D10" i="20"/>
  <c r="D11" i="20"/>
  <c r="D12" i="20"/>
  <c r="D13" i="20"/>
  <c r="D14" i="20"/>
  <c r="D15" i="20"/>
  <c r="D16" i="20"/>
  <c r="D17" i="20"/>
  <c r="D8" i="20"/>
  <c r="N31" i="32" l="1"/>
  <c r="C31" i="32"/>
  <c r="D31" i="32"/>
  <c r="E31" i="32"/>
  <c r="F31" i="32"/>
  <c r="G31" i="32"/>
  <c r="H31" i="32"/>
  <c r="I31" i="32"/>
  <c r="J31" i="32"/>
  <c r="K31" i="32"/>
  <c r="L31" i="32"/>
  <c r="M31" i="32"/>
  <c r="B31" i="32"/>
  <c r="B28" i="32"/>
  <c r="C28" i="32" s="1"/>
  <c r="D28" i="32" s="1"/>
  <c r="E28" i="32" s="1"/>
  <c r="F28" i="32" s="1"/>
  <c r="G28" i="32" s="1"/>
  <c r="H28" i="32" s="1"/>
  <c r="I28" i="32" s="1"/>
  <c r="J28" i="32" s="1"/>
  <c r="K28" i="32" s="1"/>
  <c r="L28" i="32" s="1"/>
  <c r="M28" i="32" s="1"/>
  <c r="M27" i="32"/>
  <c r="L27" i="32"/>
  <c r="K27" i="32"/>
  <c r="J27" i="32"/>
  <c r="I27" i="32"/>
  <c r="H27" i="32"/>
  <c r="G27" i="32"/>
  <c r="F27" i="32"/>
  <c r="E27" i="32"/>
  <c r="D27" i="32"/>
  <c r="C27" i="32"/>
  <c r="B27" i="32"/>
  <c r="N27" i="32" s="1"/>
  <c r="M26" i="32"/>
  <c r="L26" i="32"/>
  <c r="K26" i="32"/>
  <c r="J26" i="32"/>
  <c r="I26" i="32"/>
  <c r="H26" i="32"/>
  <c r="G26" i="32"/>
  <c r="F26" i="32"/>
  <c r="E26" i="32"/>
  <c r="D26" i="32"/>
  <c r="C26" i="32"/>
  <c r="B26" i="32"/>
  <c r="N26" i="32" s="1"/>
  <c r="M25" i="32"/>
  <c r="L25" i="32"/>
  <c r="K25" i="32"/>
  <c r="J25" i="32"/>
  <c r="I25" i="32"/>
  <c r="H25" i="32"/>
  <c r="G25" i="32"/>
  <c r="F25" i="32"/>
  <c r="E25" i="32"/>
  <c r="D25" i="32"/>
  <c r="C25" i="32"/>
  <c r="B25" i="32"/>
  <c r="N25" i="32" s="1"/>
  <c r="M24" i="32"/>
  <c r="L24" i="32"/>
  <c r="K24" i="32"/>
  <c r="J24" i="32"/>
  <c r="I24" i="32"/>
  <c r="H24" i="32"/>
  <c r="G24" i="32"/>
  <c r="F24" i="32"/>
  <c r="E24" i="32"/>
  <c r="D24" i="32"/>
  <c r="C24" i="32"/>
  <c r="B24" i="32"/>
  <c r="N24" i="32" s="1"/>
  <c r="M23" i="32"/>
  <c r="L23" i="32"/>
  <c r="K23" i="32"/>
  <c r="J23" i="32"/>
  <c r="I23" i="32"/>
  <c r="H23" i="32"/>
  <c r="G23" i="32"/>
  <c r="F23" i="32"/>
  <c r="E23" i="32"/>
  <c r="D23" i="32"/>
  <c r="C23" i="32"/>
  <c r="B23" i="32"/>
  <c r="N23" i="32" s="1"/>
  <c r="M22" i="32"/>
  <c r="L22" i="32"/>
  <c r="K22" i="32"/>
  <c r="J22" i="32"/>
  <c r="I22" i="32"/>
  <c r="H22" i="32"/>
  <c r="G22" i="32"/>
  <c r="F22" i="32"/>
  <c r="E22" i="32"/>
  <c r="D22" i="32"/>
  <c r="C22" i="32"/>
  <c r="B22" i="32"/>
  <c r="N22" i="32" s="1"/>
  <c r="M21" i="32"/>
  <c r="M29" i="32" s="1"/>
  <c r="L21" i="32"/>
  <c r="K21" i="32"/>
  <c r="K29" i="32" s="1"/>
  <c r="J21" i="32"/>
  <c r="J29" i="32" s="1"/>
  <c r="I21" i="32"/>
  <c r="I29" i="32" s="1"/>
  <c r="H21" i="32"/>
  <c r="H29" i="32" s="1"/>
  <c r="G21" i="32"/>
  <c r="G29" i="32" s="1"/>
  <c r="F21" i="32"/>
  <c r="F29" i="32" s="1"/>
  <c r="E21" i="32"/>
  <c r="E29" i="32" s="1"/>
  <c r="D21" i="32"/>
  <c r="D29" i="32" s="1"/>
  <c r="C21" i="32"/>
  <c r="C29" i="32" s="1"/>
  <c r="B21" i="32"/>
  <c r="B29" i="32" s="1"/>
  <c r="N17" i="32"/>
  <c r="N10" i="32"/>
  <c r="N11" i="32"/>
  <c r="N12" i="32"/>
  <c r="N13" i="32"/>
  <c r="N14" i="32"/>
  <c r="N15" i="32"/>
  <c r="N16" i="32"/>
  <c r="N9" i="32"/>
  <c r="C17" i="32"/>
  <c r="D17" i="32"/>
  <c r="E17" i="32"/>
  <c r="F17" i="32"/>
  <c r="G17" i="32"/>
  <c r="H17" i="32"/>
  <c r="I17" i="32"/>
  <c r="J17" i="32"/>
  <c r="K17" i="32"/>
  <c r="L17" i="32"/>
  <c r="M17" i="32"/>
  <c r="B17" i="32"/>
  <c r="M15" i="32"/>
  <c r="L15" i="32"/>
  <c r="K15" i="32"/>
  <c r="J15" i="32"/>
  <c r="I15" i="32"/>
  <c r="H15" i="32"/>
  <c r="G15" i="32"/>
  <c r="F15" i="32"/>
  <c r="E15" i="32"/>
  <c r="D15" i="32"/>
  <c r="C15" i="32"/>
  <c r="B15" i="32"/>
  <c r="B16" i="32"/>
  <c r="C16" i="32" s="1"/>
  <c r="D16" i="32" s="1"/>
  <c r="E16" i="32" s="1"/>
  <c r="F16" i="32" s="1"/>
  <c r="G16" i="32" s="1"/>
  <c r="H16" i="32" s="1"/>
  <c r="I16" i="32" s="1"/>
  <c r="J16" i="32" s="1"/>
  <c r="K16" i="32" s="1"/>
  <c r="L16" i="32" s="1"/>
  <c r="M16" i="32" s="1"/>
  <c r="M9" i="32"/>
  <c r="L9" i="32"/>
  <c r="K9" i="32"/>
  <c r="J9" i="32"/>
  <c r="I9" i="32"/>
  <c r="H9" i="32"/>
  <c r="G9" i="32"/>
  <c r="F9" i="32"/>
  <c r="E9" i="32"/>
  <c r="D9" i="32"/>
  <c r="C9" i="32"/>
  <c r="B9" i="32"/>
  <c r="L10" i="32" s="1"/>
  <c r="A4" i="32"/>
  <c r="A3" i="32"/>
  <c r="A2" i="32"/>
  <c r="A1" i="32"/>
  <c r="L29" i="32" l="1"/>
  <c r="N28" i="32"/>
  <c r="N21" i="32"/>
  <c r="D11" i="32"/>
  <c r="H11" i="32"/>
  <c r="L11" i="32"/>
  <c r="C12" i="32"/>
  <c r="G12" i="32"/>
  <c r="K12" i="32"/>
  <c r="B13" i="32"/>
  <c r="F13" i="32"/>
  <c r="J13" i="32"/>
  <c r="E14" i="32"/>
  <c r="I14" i="32"/>
  <c r="M14" i="32"/>
  <c r="E11" i="32"/>
  <c r="I11" i="32"/>
  <c r="M11" i="32"/>
  <c r="D12" i="32"/>
  <c r="H12" i="32"/>
  <c r="L12" i="32"/>
  <c r="C13" i="32"/>
  <c r="G13" i="32"/>
  <c r="K13" i="32"/>
  <c r="B14" i="32"/>
  <c r="F14" i="32"/>
  <c r="J14" i="32"/>
  <c r="B11" i="32"/>
  <c r="F11" i="32"/>
  <c r="J11" i="32"/>
  <c r="E12" i="32"/>
  <c r="I12" i="32"/>
  <c r="M12" i="32"/>
  <c r="D13" i="32"/>
  <c r="H13" i="32"/>
  <c r="L13" i="32"/>
  <c r="C14" i="32"/>
  <c r="G14" i="32"/>
  <c r="K14" i="32"/>
  <c r="C11" i="32"/>
  <c r="G11" i="32"/>
  <c r="K11" i="32"/>
  <c r="B12" i="32"/>
  <c r="F12" i="32"/>
  <c r="J12" i="32"/>
  <c r="E13" i="32"/>
  <c r="I13" i="32"/>
  <c r="M13" i="32"/>
  <c r="D14" i="32"/>
  <c r="H14" i="32"/>
  <c r="L14" i="32"/>
  <c r="I10" i="32"/>
  <c r="M10" i="32"/>
  <c r="E10" i="32"/>
  <c r="B10" i="32"/>
  <c r="F10" i="32"/>
  <c r="J10" i="32"/>
  <c r="C10" i="32"/>
  <c r="G10" i="32"/>
  <c r="K10" i="32"/>
  <c r="D10" i="32"/>
  <c r="H10" i="32"/>
  <c r="A4" i="31"/>
  <c r="A3" i="31"/>
  <c r="A2" i="31"/>
  <c r="A1" i="31"/>
  <c r="N29" i="32" l="1"/>
  <c r="C18" i="29"/>
  <c r="C17" i="29"/>
  <c r="C16" i="29"/>
  <c r="C15" i="29"/>
  <c r="C14" i="29"/>
  <c r="C13" i="29"/>
  <c r="C12" i="29"/>
  <c r="C11" i="29"/>
  <c r="C10" i="29"/>
  <c r="C9" i="29"/>
  <c r="A18" i="29"/>
  <c r="A17" i="29"/>
  <c r="A16" i="29"/>
  <c r="A15" i="29"/>
  <c r="A14" i="29"/>
  <c r="A13" i="29"/>
  <c r="A12" i="29"/>
  <c r="A11" i="29"/>
  <c r="A10" i="29"/>
  <c r="A9" i="29"/>
  <c r="G12" i="27"/>
  <c r="G11" i="27"/>
  <c r="G10" i="27"/>
  <c r="G9" i="27"/>
  <c r="C12" i="27"/>
  <c r="C11" i="27"/>
  <c r="C10" i="27"/>
  <c r="C9" i="27"/>
  <c r="A12" i="27"/>
  <c r="A11" i="27"/>
  <c r="A10" i="27"/>
  <c r="A9" i="27"/>
  <c r="C13" i="26"/>
  <c r="C12" i="26"/>
  <c r="C11" i="26"/>
  <c r="C10" i="26"/>
  <c r="C9" i="26"/>
  <c r="A13" i="26"/>
  <c r="A12" i="26"/>
  <c r="A11" i="26"/>
  <c r="A10" i="26"/>
  <c r="A9" i="26"/>
  <c r="A4" i="27"/>
  <c r="A4" i="28"/>
  <c r="A4" i="29"/>
  <c r="A4" i="26"/>
  <c r="A3" i="27"/>
  <c r="A3" i="28"/>
  <c r="A3" i="29"/>
  <c r="A3" i="26"/>
  <c r="A1" i="27"/>
  <c r="A1" i="28"/>
  <c r="A1" i="29"/>
  <c r="A1" i="26"/>
  <c r="Q20" i="29"/>
  <c r="Q19" i="29"/>
  <c r="Q18" i="29"/>
  <c r="Q17" i="29"/>
  <c r="Q16" i="29"/>
  <c r="Q15" i="29"/>
  <c r="Q14" i="29"/>
  <c r="Q13" i="29"/>
  <c r="Q12" i="29"/>
  <c r="Q11" i="29"/>
  <c r="Q10" i="29"/>
  <c r="Q9" i="29"/>
  <c r="K6" i="29"/>
  <c r="R20" i="28"/>
  <c r="R19" i="28"/>
  <c r="R18" i="28"/>
  <c r="R17" i="28"/>
  <c r="R16" i="28"/>
  <c r="R15" i="28"/>
  <c r="R14" i="28"/>
  <c r="R13" i="28"/>
  <c r="R12" i="28"/>
  <c r="E12" i="28"/>
  <c r="C6" i="28"/>
  <c r="R11" i="28"/>
  <c r="R10" i="28"/>
  <c r="R9" i="28"/>
  <c r="L6" i="28"/>
  <c r="P20" i="27"/>
  <c r="P19" i="27"/>
  <c r="P18" i="27"/>
  <c r="P17" i="27"/>
  <c r="P16" i="27"/>
  <c r="P15" i="27"/>
  <c r="P14" i="27"/>
  <c r="P13" i="27"/>
  <c r="P12" i="27"/>
  <c r="P11" i="27"/>
  <c r="P10" i="27"/>
  <c r="P9" i="27"/>
  <c r="I6" i="27"/>
  <c r="N20" i="26"/>
  <c r="N19" i="26"/>
  <c r="N18" i="26"/>
  <c r="N17" i="26"/>
  <c r="N16" i="26"/>
  <c r="N15" i="26"/>
  <c r="N14" i="26"/>
  <c r="M13" i="26"/>
  <c r="L13" i="26"/>
  <c r="N13" i="26" s="1"/>
  <c r="K13" i="26"/>
  <c r="N12" i="26"/>
  <c r="N11" i="26"/>
  <c r="N10" i="26"/>
  <c r="N9" i="26"/>
  <c r="H6" i="26"/>
  <c r="C6" i="29" l="1"/>
  <c r="C6" i="27"/>
  <c r="C6" i="26"/>
  <c r="G31" i="25" l="1"/>
  <c r="G30" i="25"/>
  <c r="G29" i="25"/>
  <c r="G28" i="25"/>
  <c r="G27" i="25"/>
  <c r="G26" i="25"/>
  <c r="G25" i="25"/>
  <c r="G24" i="25"/>
  <c r="G23" i="25"/>
  <c r="G22" i="25"/>
  <c r="G21" i="25"/>
  <c r="G20" i="25"/>
  <c r="G32" i="25" s="1"/>
  <c r="F31" i="25"/>
  <c r="F30" i="25"/>
  <c r="F29" i="25"/>
  <c r="F28" i="25"/>
  <c r="F27" i="25"/>
  <c r="F26" i="25"/>
  <c r="F25" i="25"/>
  <c r="F24" i="25"/>
  <c r="F23" i="25"/>
  <c r="F22" i="25"/>
  <c r="F21" i="25"/>
  <c r="F20" i="25"/>
  <c r="F32" i="25" s="1"/>
  <c r="E31" i="25"/>
  <c r="E30" i="25"/>
  <c r="E29" i="25"/>
  <c r="E28" i="25"/>
  <c r="E27" i="25"/>
  <c r="E26" i="25"/>
  <c r="E25" i="25"/>
  <c r="E24" i="25"/>
  <c r="E23" i="25"/>
  <c r="E22" i="25"/>
  <c r="E21" i="25"/>
  <c r="E20" i="25"/>
  <c r="E32" i="25" s="1"/>
  <c r="D31" i="25"/>
  <c r="D30" i="25"/>
  <c r="D29" i="25"/>
  <c r="D28" i="25"/>
  <c r="D27" i="25"/>
  <c r="D26" i="25"/>
  <c r="D25" i="25"/>
  <c r="D24" i="25"/>
  <c r="D23" i="25"/>
  <c r="D22" i="25"/>
  <c r="D21" i="25"/>
  <c r="D20" i="25"/>
  <c r="C31" i="25"/>
  <c r="C30" i="25"/>
  <c r="C29" i="25"/>
  <c r="C28" i="25"/>
  <c r="C27" i="25"/>
  <c r="C26" i="25"/>
  <c r="C25" i="25"/>
  <c r="C24" i="25"/>
  <c r="C23" i="25"/>
  <c r="C22" i="25"/>
  <c r="C21" i="25"/>
  <c r="C20" i="25"/>
  <c r="C32" i="25" s="1"/>
  <c r="G19" i="25"/>
  <c r="F19" i="25"/>
  <c r="E19" i="25"/>
  <c r="D19" i="25"/>
  <c r="C19" i="25"/>
  <c r="A17" i="1"/>
  <c r="A18" i="1"/>
  <c r="D32" i="25" l="1"/>
  <c r="A4" i="7"/>
  <c r="A4" i="15"/>
  <c r="A4" i="20"/>
  <c r="A4" i="22"/>
  <c r="A4" i="1"/>
  <c r="F17" i="22" l="1"/>
  <c r="I17" i="22"/>
  <c r="B31" i="1"/>
  <c r="A31" i="1"/>
  <c r="A43" i="1" s="1"/>
  <c r="B30" i="1"/>
  <c r="A30" i="1"/>
  <c r="A42" i="1" s="1"/>
  <c r="B43" i="1"/>
  <c r="B42" i="1"/>
  <c r="C18" i="20"/>
  <c r="B18" i="20"/>
  <c r="J17" i="22" l="1"/>
  <c r="B41" i="1" l="1"/>
  <c r="B40" i="1"/>
  <c r="B39" i="1"/>
  <c r="B38" i="1"/>
  <c r="B37" i="1"/>
  <c r="B36" i="1"/>
  <c r="B28" i="1"/>
  <c r="B27" i="1"/>
  <c r="B26" i="1"/>
  <c r="B25" i="1"/>
  <c r="B24" i="1"/>
  <c r="B23" i="1"/>
  <c r="B35" i="1"/>
  <c r="A29" i="1"/>
  <c r="A28" i="1"/>
  <c r="A40" i="1" s="1"/>
  <c r="A27" i="1"/>
  <c r="A39" i="1" s="1"/>
  <c r="A26" i="1"/>
  <c r="A38" i="1" s="1"/>
  <c r="A25" i="1"/>
  <c r="A37" i="1" s="1"/>
  <c r="A24" i="1"/>
  <c r="A36" i="1" s="1"/>
  <c r="A23" i="1"/>
  <c r="A35" i="1" s="1"/>
  <c r="A19" i="1"/>
  <c r="A16" i="1"/>
  <c r="A15" i="1"/>
  <c r="A14" i="1"/>
  <c r="A13" i="1"/>
  <c r="A12" i="1"/>
  <c r="A11" i="1"/>
  <c r="A3" i="1"/>
  <c r="A2" i="1"/>
  <c r="A2" i="22"/>
  <c r="A2" i="20"/>
  <c r="A2" i="15"/>
  <c r="A2" i="7"/>
  <c r="A3" i="22"/>
  <c r="A3" i="20"/>
  <c r="A3" i="15"/>
  <c r="A3" i="7"/>
  <c r="D18" i="20" l="1"/>
  <c r="A41" i="1"/>
  <c r="A1" i="15"/>
  <c r="A1" i="22"/>
  <c r="A1" i="20"/>
  <c r="A1" i="1"/>
  <c r="A1" i="7"/>
  <c r="B47" i="1" l="1"/>
  <c r="B7" i="1"/>
</calcChain>
</file>

<file path=xl/sharedStrings.xml><?xml version="1.0" encoding="utf-8"?>
<sst xmlns="http://schemas.openxmlformats.org/spreadsheetml/2006/main" count="3356" uniqueCount="2270">
  <si>
    <t>Total</t>
  </si>
  <si>
    <t>Notes</t>
  </si>
  <si>
    <t>Opportunity Overview</t>
  </si>
  <si>
    <r>
      <rPr>
        <b/>
        <sz val="14"/>
        <color theme="1"/>
        <rFont val="Arial"/>
        <family val="2"/>
      </rPr>
      <t>End State Vision and Strategy Alignment</t>
    </r>
    <r>
      <rPr>
        <sz val="11"/>
        <color theme="1"/>
        <rFont val="Arial"/>
        <family val="2"/>
      </rPr>
      <t xml:space="preserve"> - Describe the desired future state.  Which UCSF pillar does this align with?  How will this help us achieve our goals?</t>
    </r>
  </si>
  <si>
    <r>
      <rPr>
        <b/>
        <sz val="14"/>
        <color theme="1"/>
        <rFont val="Arial"/>
        <family val="2"/>
      </rPr>
      <t>Key Performance Metrics</t>
    </r>
    <r>
      <rPr>
        <sz val="11"/>
        <color theme="1"/>
        <rFont val="Arial"/>
        <family val="2"/>
      </rPr>
      <t xml:space="preserve"> - How will we measure our success?  What metrics will be impacted?  When will we see the impact?  Are there external benchmarks that help us assess performance?</t>
    </r>
  </si>
  <si>
    <t>Other Considerations</t>
  </si>
  <si>
    <r>
      <rPr>
        <b/>
        <sz val="14"/>
        <color theme="1"/>
        <rFont val="Arial"/>
        <family val="2"/>
      </rPr>
      <t xml:space="preserve">Points of Integration - </t>
    </r>
    <r>
      <rPr>
        <sz val="11"/>
        <color theme="1"/>
        <rFont val="Arial"/>
        <family val="2"/>
      </rPr>
      <t>What other initiatives across UCSF Health do we need to coordinate with to be successful?  What timing challenges may exist with impacted stakeholder groups?</t>
    </r>
  </si>
  <si>
    <r>
      <rPr>
        <b/>
        <sz val="14"/>
        <color theme="1"/>
        <rFont val="Arial"/>
        <family val="2"/>
      </rPr>
      <t>Risk Assessment</t>
    </r>
    <r>
      <rPr>
        <sz val="11"/>
        <color theme="1"/>
        <rFont val="Arial"/>
        <family val="2"/>
      </rPr>
      <t xml:space="preserve"> - What known or suspected risks might impact cost, quality or schedule?  What unintended consequences might occur?  How can we mitigate these risks?</t>
    </r>
  </si>
  <si>
    <r>
      <rPr>
        <b/>
        <sz val="14"/>
        <color theme="1"/>
        <rFont val="Arial"/>
        <family val="2"/>
      </rPr>
      <t>Alternatives?</t>
    </r>
    <r>
      <rPr>
        <sz val="11"/>
        <color theme="1"/>
        <rFont val="Arial"/>
        <family val="2"/>
      </rPr>
      <t xml:space="preserve"> - Are there other alternative initiatives that have been or should be considered to address this issue?  If so, what are they and why are they sub-optimal choices?</t>
    </r>
  </si>
  <si>
    <r>
      <rPr>
        <b/>
        <sz val="14"/>
        <color theme="1"/>
        <rFont val="Arial"/>
        <family val="2"/>
      </rPr>
      <t xml:space="preserve">What patient population are we trying to impact? - </t>
    </r>
    <r>
      <rPr>
        <sz val="11"/>
        <color theme="1"/>
        <rFont val="Arial"/>
        <family val="2"/>
      </rPr>
      <t xml:space="preserve">  What patients will be studied or affected by the intervention?  Which patients should be included/excluded?  Are all patients in a single facility/location?  Are there enough patients to "test."  Can they be defined by service, physicians, DRG, ICD-10, or other codes?  Elective or inpatient?  Outpatient clinic?  Which facilities?</t>
    </r>
  </si>
  <si>
    <r>
      <rPr>
        <b/>
        <sz val="14"/>
        <color theme="1"/>
        <rFont val="Arial"/>
        <family val="2"/>
      </rPr>
      <t>Expected Benefits</t>
    </r>
    <r>
      <rPr>
        <sz val="11"/>
        <color theme="1"/>
        <rFont val="Arial"/>
        <family val="2"/>
      </rPr>
      <t xml:space="preserve"> - What are the benefits, both qualitative and quantitative?  Does it create sustainable competitive advantage or required change?  What is the timeline for realizing projected benefits?</t>
    </r>
  </si>
  <si>
    <r>
      <rPr>
        <b/>
        <sz val="14"/>
        <color theme="1"/>
        <rFont val="Arial"/>
        <family val="2"/>
      </rPr>
      <t>How will results be observed?</t>
    </r>
    <r>
      <rPr>
        <sz val="11"/>
        <color theme="1"/>
        <rFont val="Arial"/>
        <family val="2"/>
      </rPr>
      <t xml:space="preserve"> - Will you perform a before and after analysis of the same or similar patients?  Will there be a control group or comparator group? External benchmarking?</t>
    </r>
  </si>
  <si>
    <t>Complete the "Target Population" tab to clarify the impacted patients and how they will be assessed.</t>
  </si>
  <si>
    <t>Complete the "Other Considerations" tab to clarify integration points, dependencies, risks and alternatives.</t>
  </si>
  <si>
    <t>C-level</t>
  </si>
  <si>
    <t>Select C-level</t>
  </si>
  <si>
    <t>CAO / CHRO</t>
  </si>
  <si>
    <t>CEO</t>
  </si>
  <si>
    <t>CFO</t>
  </si>
  <si>
    <t>CIO</t>
  </si>
  <si>
    <t>CNO</t>
  </si>
  <si>
    <t>COO Children's Hospital</t>
  </si>
  <si>
    <t>CSPO</t>
  </si>
  <si>
    <t>EVP Physician Services</t>
  </si>
  <si>
    <t>Department or Service where benefits will be realized</t>
  </si>
  <si>
    <t>Return on Investment</t>
  </si>
  <si>
    <t>Resource/ Supplies/ Equipment Required</t>
  </si>
  <si>
    <t>Specific costs to be incurred / work to be completed</t>
  </si>
  <si>
    <t>Benefits</t>
  </si>
  <si>
    <t>Estimated Benefits</t>
  </si>
  <si>
    <t>Estimated Costs</t>
  </si>
  <si>
    <t>With Start-up costs</t>
  </si>
  <si>
    <t>Roadmap</t>
  </si>
  <si>
    <t xml:space="preserve"> STEP 1:</t>
  </si>
  <si>
    <t xml:space="preserve"> STEP 7:</t>
  </si>
  <si>
    <t xml:space="preserve"> STEP 9:</t>
  </si>
  <si>
    <t>OVERVIEW OF PROPOSED INITITATIVE</t>
  </si>
  <si>
    <t>CONSIDER INITIATIVE IMPACT WITHIN UCSF</t>
  </si>
  <si>
    <t>IDENTIFY A TARGET POPULATION (if applicable)</t>
  </si>
  <si>
    <t>REVIEW ROI</t>
  </si>
  <si>
    <t>AFTER INITIAL APPROVAL, REFINE WORKBOOK AS NECESSARY</t>
  </si>
  <si>
    <t xml:space="preserve"> STEP 2:</t>
  </si>
  <si>
    <t xml:space="preserve"> STEP 3:</t>
  </si>
  <si>
    <t xml:space="preserve"> STEP 4:</t>
  </si>
  <si>
    <t xml:space="preserve"> STEP 5:</t>
  </si>
  <si>
    <t xml:space="preserve"> STEP 6:</t>
  </si>
  <si>
    <r>
      <rPr>
        <b/>
        <sz val="14"/>
        <color theme="1"/>
        <rFont val="Arial"/>
        <family val="2"/>
      </rPr>
      <t>Dependencies</t>
    </r>
    <r>
      <rPr>
        <sz val="11"/>
        <color theme="1"/>
        <rFont val="Arial"/>
        <family val="2"/>
      </rPr>
      <t xml:space="preserve"> - What information, people, processes or projects will we rely on to achieve our objectives?  Who are the points of contact?  Are these people already involved?</t>
    </r>
  </si>
  <si>
    <r>
      <t xml:space="preserve">Target Population - </t>
    </r>
    <r>
      <rPr>
        <b/>
        <sz val="16"/>
        <color rgb="FFFF0000"/>
        <rFont val="Arial"/>
        <family val="2"/>
      </rPr>
      <t>for Clinical Initiatives ONLY</t>
    </r>
  </si>
  <si>
    <t>SEND THIS WORKBOOK TO YOUR C-LEVEL LEADER FOR DISCUSSION AND INITIAL APPROVAL</t>
  </si>
  <si>
    <t>Complete the "Overview" tab to describe the business need, alignment with strategy, estimated benefits and key metrics.</t>
  </si>
  <si>
    <t>Business Need</t>
  </si>
  <si>
    <t>Expected Benefits</t>
  </si>
  <si>
    <t>Strategy Alignment</t>
  </si>
  <si>
    <t>Key Performance Metrics</t>
  </si>
  <si>
    <t>Integration Points</t>
  </si>
  <si>
    <t>Dependencies</t>
  </si>
  <si>
    <t>Risks</t>
  </si>
  <si>
    <t>Alternatives</t>
  </si>
  <si>
    <t>Clinical Target Population</t>
  </si>
  <si>
    <t>ROI</t>
  </si>
  <si>
    <t>There is a clear business need</t>
  </si>
  <si>
    <t>This initiative is aligned with our strategy</t>
  </si>
  <si>
    <t>There is a clear way to measure the results of this project</t>
  </si>
  <si>
    <t>Achieving these benefits is important to UCSF</t>
  </si>
  <si>
    <t>This initiative will integrate well with other initiatives</t>
  </si>
  <si>
    <t>Resources needed to deliver results are identified and seem reasonable</t>
  </si>
  <si>
    <t>Achieving these benefits seems reasonable</t>
  </si>
  <si>
    <t>These costs estimates are realistic</t>
  </si>
  <si>
    <t>The population is well identified and it is clear how to reach them</t>
  </si>
  <si>
    <t>on a scale of 1 to 5 rate your agreement with these statement</t>
  </si>
  <si>
    <t>Select rating</t>
  </si>
  <si>
    <t>1 - I do not agree</t>
  </si>
  <si>
    <t>2 - I slightly agree</t>
  </si>
  <si>
    <t>3 - I agree</t>
  </si>
  <si>
    <t>The ROI estimate is reasonable and I believe the results can be achieved</t>
  </si>
  <si>
    <t>4 - I strongly agree</t>
  </si>
  <si>
    <t>5 - Yes, absolutely!</t>
  </si>
  <si>
    <t>Assessment</t>
  </si>
  <si>
    <t>Investment Request #2</t>
  </si>
  <si>
    <t>Investment Request #3</t>
  </si>
  <si>
    <t>Investment Request #4</t>
  </si>
  <si>
    <t>Investment Request #5</t>
  </si>
  <si>
    <t>SCORE</t>
  </si>
  <si>
    <r>
      <t xml:space="preserve">Investment Assessment - </t>
    </r>
    <r>
      <rPr>
        <b/>
        <sz val="13"/>
        <color rgb="FFFF0000"/>
        <rFont val="Arial"/>
        <family val="2"/>
      </rPr>
      <t>to be completed by the Investment Request Reviewers, not by the person requesting the investment</t>
    </r>
  </si>
  <si>
    <t>This information is included for information purposes only.  We want you to be aware of what we will ask reviewers to consider, in addition to the ROI.</t>
  </si>
  <si>
    <t xml:space="preserve">This should be a reasonable assessment of the return that your investment can deliver.  It should neither be very conservative or overly aggressive.  Reasonable estimates suggest that there is an equal likelihood that your initiative could deliver results that are either higher or lower than this estimate. </t>
  </si>
  <si>
    <t>Risks are clearly identified and there is a high likelihood that they can be mitigated</t>
  </si>
  <si>
    <t>There are no better alternatives to address this issue</t>
  </si>
  <si>
    <t>For Finance Use Only</t>
  </si>
  <si>
    <t>Initiative Description</t>
  </si>
  <si>
    <t>Initiative Owner</t>
  </si>
  <si>
    <t xml:space="preserve">Cost Center(s) </t>
  </si>
  <si>
    <t>Natural Class</t>
  </si>
  <si>
    <t>Account</t>
  </si>
  <si>
    <t>Calculation Description</t>
  </si>
  <si>
    <t>Q1</t>
  </si>
  <si>
    <t>Q2</t>
  </si>
  <si>
    <t>Q3</t>
  </si>
  <si>
    <t>Q4</t>
  </si>
  <si>
    <t>check</t>
  </si>
  <si>
    <t>Select cost center</t>
  </si>
  <si>
    <t>Select natural class</t>
  </si>
  <si>
    <t>Select Account</t>
  </si>
  <si>
    <t>Job Code</t>
  </si>
  <si>
    <t>Pay type</t>
  </si>
  <si>
    <t>FTE</t>
  </si>
  <si>
    <t>Fixed or Variable</t>
  </si>
  <si>
    <t>Select job code</t>
  </si>
  <si>
    <t>Select pay type</t>
  </si>
  <si>
    <t>Select Labor type</t>
  </si>
  <si>
    <t>To be completed in collaboration with Finance</t>
  </si>
  <si>
    <t>Benchmark Productivity</t>
  </si>
  <si>
    <t>FY2018 Budgeted Units of Service</t>
  </si>
  <si>
    <t>Current Productivity Standard</t>
  </si>
  <si>
    <t>FY2018 Baseline FTE</t>
  </si>
  <si>
    <t xml:space="preserve">Revised Productivity Standard </t>
  </si>
  <si>
    <t>FY2018 Revised FTE</t>
  </si>
  <si>
    <t>Service Line / Patient Population</t>
  </si>
  <si>
    <t>Location</t>
  </si>
  <si>
    <t>Cost Center(s)</t>
  </si>
  <si>
    <t xml:space="preserve">Activity Codes </t>
  </si>
  <si>
    <t>Revenue Impact</t>
  </si>
  <si>
    <t>Mission Bay</t>
  </si>
  <si>
    <t>Cost Center</t>
  </si>
  <si>
    <t>Pay types</t>
  </si>
  <si>
    <t>Select account</t>
  </si>
  <si>
    <t>If all items relate to a single cost center, select cost center</t>
  </si>
  <si>
    <t>1601001 ICU Med/Surg-Moffitt</t>
  </si>
  <si>
    <t>0000  UNCLASSIFIED</t>
  </si>
  <si>
    <t>Time on Call  - TOC</t>
  </si>
  <si>
    <t xml:space="preserve">Benefits - 62001 BENEFITS-FICA            </t>
  </si>
  <si>
    <t>1601002 ICU 8NW-Moffitt</t>
  </si>
  <si>
    <t>Professional Fees</t>
  </si>
  <si>
    <t>0002  INACTIVE - CESP POSITION</t>
  </si>
  <si>
    <t>Other</t>
  </si>
  <si>
    <t xml:space="preserve">Benefits - 62002 BENEFITS-FICA-MEDICARE   </t>
  </si>
  <si>
    <t>1601003 ICU 7th Floor-Moffitt</t>
  </si>
  <si>
    <t>Pharmaceuticals</t>
  </si>
  <si>
    <t>0006  Unknown</t>
  </si>
  <si>
    <t>Stipends - STP</t>
  </si>
  <si>
    <t>Benefits - 62003 RECOV-SYSTEM DIRECT BENEFITS</t>
  </si>
  <si>
    <t>1601004 ICU-8 North-Moffitt</t>
  </si>
  <si>
    <t>Blood/Blood Products</t>
  </si>
  <si>
    <t>000A  FY16 LABOR COMMITTEE APPROVED ADDS</t>
  </si>
  <si>
    <t>Overtime - PREM</t>
  </si>
  <si>
    <t>Benefits - 62004 RCHRGES-SYSTEM DIRECT BENEFITS</t>
  </si>
  <si>
    <t>1601005 ICU Nurse Practitioners</t>
  </si>
  <si>
    <t>Medical Supplies</t>
  </si>
  <si>
    <t>000H  HOME OFFICE TRANSFERS</t>
  </si>
  <si>
    <t>Regular</t>
  </si>
  <si>
    <t xml:space="preserve">Benefits - 62010 BENEFITS-SU/FUI          </t>
  </si>
  <si>
    <t>1601006 ICU-13 Moffitt</t>
  </si>
  <si>
    <t>Non Medical Supplies</t>
  </si>
  <si>
    <t>000R  HOME OFFICE FTE RECHARGE</t>
  </si>
  <si>
    <t>Benefits - 62020 BENEFIT-VACATION</t>
  </si>
  <si>
    <t>1601007 ICU-13 Long</t>
  </si>
  <si>
    <t>Purchased Services</t>
  </si>
  <si>
    <t>000V  FY16 VACANCIES</t>
  </si>
  <si>
    <t xml:space="preserve">Benefits - 62031 BENEFITS-GRP-HLTH-VISION </t>
  </si>
  <si>
    <t>1601008 CRRT/CVVH</t>
  </si>
  <si>
    <t>0093  DIRECTOR (FUNCTL AREA)-EXEC</t>
  </si>
  <si>
    <t>Benefits - 62032 BENEFITS-GRP-HLTH-MEDICAL</t>
  </si>
  <si>
    <t>1601009 VAD/ECMO</t>
  </si>
  <si>
    <t>Cost Recoveries</t>
  </si>
  <si>
    <t>0095  ASSOC DIR (FUNCTL AREA)-EXEC</t>
  </si>
  <si>
    <t xml:space="preserve">Benefits - 62033 BENEFITS-GRP-HLTH-DENTAL </t>
  </si>
  <si>
    <t>Initiative Type</t>
  </si>
  <si>
    <t>1601010 8S Surgical TCU (CLOSED)</t>
  </si>
  <si>
    <t>Interest</t>
  </si>
  <si>
    <t>0134  VICE DEAN SOM</t>
  </si>
  <si>
    <t xml:space="preserve">Benefits - 62034 BENEFITS-GRP-HLTH-ANNUIT </t>
  </si>
  <si>
    <t>Select initiative type</t>
  </si>
  <si>
    <t>1601201 ICU MB Adult</t>
  </si>
  <si>
    <t>Depreciation</t>
  </si>
  <si>
    <t>0149  SVP ADULT SVC AND PRES</t>
  </si>
  <si>
    <t xml:space="preserve">Benefits - 62035 BENEFITS-CORE-MEDICAL    </t>
  </si>
  <si>
    <t>Non-labor</t>
  </si>
  <si>
    <t>1603001 ICU Cardiac-Moffitt</t>
  </si>
  <si>
    <t>0156  SVP CHILD SVC/PRES BENIOFF</t>
  </si>
  <si>
    <t xml:space="preserve">Benefits - 62040 BENEFITS-GROUP LIFE INS  </t>
  </si>
  <si>
    <t>Labor</t>
  </si>
  <si>
    <t>1603002 Cardiac Transitional Care</t>
  </si>
  <si>
    <t>0164  CHIEF EXEC OFFICER - MED CENTR</t>
  </si>
  <si>
    <t xml:space="preserve">Benefits - 62042 BENEFITS-CORE-LIFE       </t>
  </si>
  <si>
    <t>Productivity</t>
  </si>
  <si>
    <t>1605001 Peds ICU MB</t>
  </si>
  <si>
    <t>0165  CHIEF FINANCIAL OFFICER - MC</t>
  </si>
  <si>
    <t>Benefits - 62050 BENEFITS-PENSION ASSESSMENT</t>
  </si>
  <si>
    <t>Utilization</t>
  </si>
  <si>
    <t>1605002 Peds Surgical Intensive Care MB</t>
  </si>
  <si>
    <t>0166  CHIEF PATIENT CARE SERV OFFCR</t>
  </si>
  <si>
    <t>Benefits - 62051 PENSION CONTRIBUTION EXPENSE</t>
  </si>
  <si>
    <t>1607001 Intensive Care Nursery</t>
  </si>
  <si>
    <t>0172  CHIEF OPERATING OFFICER - MC</t>
  </si>
  <si>
    <t>Benefits - 62052 PENSION EXPENSE-GASB 68</t>
  </si>
  <si>
    <t>1607002 Peds/Neonatal NPs</t>
  </si>
  <si>
    <t>0174  CHIEF MEDICAL OFFICER - MC</t>
  </si>
  <si>
    <t>Benefits - 62055 UCRP 2016 DC CHOICE CONTRIBUTIONS</t>
  </si>
  <si>
    <t>1607003 NICU-Santa Rosa</t>
  </si>
  <si>
    <t>0209  VICE CHAN ASC</t>
  </si>
  <si>
    <t>Benefits - 62056 OPEB – OTHER POST-EMPLOYMENT BENEFITS</t>
  </si>
  <si>
    <t>Fixed</t>
  </si>
  <si>
    <t>1613001 ICU Other-Neuro</t>
  </si>
  <si>
    <t>0212  FINANCIAL ANL MGR 1</t>
  </si>
  <si>
    <t xml:space="preserve">Benefits - 62061 BENEFITS-W/C             </t>
  </si>
  <si>
    <t>Variable</t>
  </si>
  <si>
    <t>1613002 Neuro Transitional Care</t>
  </si>
  <si>
    <t>0213  FINANCIAL ANL MGR 2</t>
  </si>
  <si>
    <t xml:space="preserve">Benefits - 62081 BENEFITS-MANAGEMENT FLEX </t>
  </si>
  <si>
    <t>1615001 Adult Observation</t>
  </si>
  <si>
    <t>0214  FINANCIAL ANL MGR 3</t>
  </si>
  <si>
    <t xml:space="preserve">Benefits - 62082 BENEFITS LONG TERM DISB  </t>
  </si>
  <si>
    <t>1617001 Med/Surg-Adult Med</t>
  </si>
  <si>
    <t>0245  DIR</t>
  </si>
  <si>
    <t xml:space="preserve">Benefits - 62083 BENEFITS-IAP ACCRUAL     </t>
  </si>
  <si>
    <t>1617002 Med/Surg-Adult Onc/BMTC</t>
  </si>
  <si>
    <t>0256  DIR ASC</t>
  </si>
  <si>
    <t xml:space="preserve">Benefits - 62099 BENEFITS-ACCRUAL         </t>
  </si>
  <si>
    <t>1617004 Med/Surg-Adult Cardiac</t>
  </si>
  <si>
    <t>0259  DIR AST</t>
  </si>
  <si>
    <t>Benefits - 62101 PUR-SERVICE-BENEFITS-FICA</t>
  </si>
  <si>
    <t xml:space="preserve">1617005 Med/Surg-Adult Onc/BMTA </t>
  </si>
  <si>
    <t>0261  LABOR REL REPR 5</t>
  </si>
  <si>
    <t>Benefits - 62102 BENEFIT-MEDICARE</t>
  </si>
  <si>
    <t>1617006 Med/Surg MB Adult Acute Level 6</t>
  </si>
  <si>
    <t>0266  SUSTAIN OFCR 4</t>
  </si>
  <si>
    <t>Benefits - 62110 BENEFIT-SUI/FUI</t>
  </si>
  <si>
    <t>1617007 Med/Surg-Adult Neurosciences</t>
  </si>
  <si>
    <t>0280  MGR</t>
  </si>
  <si>
    <t>Benefits - 62120 BENEFITS-PUR SVC-VACATION</t>
  </si>
  <si>
    <t>1617008 Med/Surg-Adult Surgery</t>
  </si>
  <si>
    <t>0290  MGR FUNCTIONAL AREA</t>
  </si>
  <si>
    <t>Benefits - 62131 BENEFIT-VISION</t>
  </si>
  <si>
    <t>1617009 Med/Surg-Adult Transpl</t>
  </si>
  <si>
    <t>0345  CONTRACT ADMINISTRATOR 4</t>
  </si>
  <si>
    <t xml:space="preserve">Benefits - 62132 BENEFITS-GRP-HLTH-MEDI   </t>
  </si>
  <si>
    <t>1617011 8th South-ML</t>
  </si>
  <si>
    <t>0355  ADM CRD OFCR</t>
  </si>
  <si>
    <t>Benefits - 62133 BENEFIT-DENTAL INSURANC</t>
  </si>
  <si>
    <t>1617013 11th Floor-Moffitt</t>
  </si>
  <si>
    <t>0355O  ADMIN/COORD/OFFICER(FUNC AREA)</t>
  </si>
  <si>
    <t>Benefits - 62134 BENEFIT-HLTH-ANNUITANT</t>
  </si>
  <si>
    <t>1617014 Med/Surg-Adult Ortho/Med</t>
  </si>
  <si>
    <t>0358  EH&amp;S SPECIALIST 4</t>
  </si>
  <si>
    <t>Benefits - 62135 BENEFIT-CORE MED</t>
  </si>
  <si>
    <t>1617015 Med/Surg-Transitional Care</t>
  </si>
  <si>
    <t>0364  FACILITIES PROJECT MGT SPECIALIST 4</t>
  </si>
  <si>
    <t>Benefits - 62140 BENEFIT-GROUP LIFE INSU</t>
  </si>
  <si>
    <t>1617016 Surgery Transfer</t>
  </si>
  <si>
    <t>0385  DEAN ASC</t>
  </si>
  <si>
    <t>Benefits - 62141 BENEFIT-PENS/RETIRE-LIF</t>
  </si>
  <si>
    <t>1617017 6 Long Intermediate ICU</t>
  </si>
  <si>
    <t>0391  FACILITIES MANAGER 2</t>
  </si>
  <si>
    <t>Benefits - 62142 BENEFIT-CORE LIFE</t>
  </si>
  <si>
    <t>1617018 Med/Surg-Trans Cardiac</t>
  </si>
  <si>
    <t>0392  FACILITIES MANAGER 3</t>
  </si>
  <si>
    <t>Benefits - 62151 BENEFIT-UCRS</t>
  </si>
  <si>
    <t>1617019 Med/Surg-Adult 7L Musculoskeletal</t>
  </si>
  <si>
    <t>0393  FOOD SERVICES MANAGER 1</t>
  </si>
  <si>
    <t>Benefits - 62152 BENEFIT-PERS</t>
  </si>
  <si>
    <t>1617020 Med/Surg-Adult</t>
  </si>
  <si>
    <t>0394  FOOD SERVICES MANAGER 2</t>
  </si>
  <si>
    <t>Benefits - 62161 BENEFIT-WORKERS COMP</t>
  </si>
  <si>
    <t>1617021 Med/Surg-Trans</t>
  </si>
  <si>
    <t>0395  FOOD SERVICES MANAGER 3</t>
  </si>
  <si>
    <t>Benefits - 62162 BENEFIT-WORKERS COMP AD</t>
  </si>
  <si>
    <t>1617022 Med/Surg Nurse Practitioners</t>
  </si>
  <si>
    <t>0404  ELECTR COMM MGR 1</t>
  </si>
  <si>
    <t>Benefits - 62181 BENEFIT-MANAGEMENT FLEX</t>
  </si>
  <si>
    <t>1617023 CVC Thoracic Unit</t>
  </si>
  <si>
    <t>0407  DIGITAL COMMUNICATIONS SUPERVISOR 2</t>
  </si>
  <si>
    <t>Benefits - 62182 BENEFIT-NDI PLAN A</t>
  </si>
  <si>
    <t>1617024 Med/Surg High Acuity</t>
  </si>
  <si>
    <t>0409  COMMUNICATIONS MANAGER 2</t>
  </si>
  <si>
    <t xml:space="preserve">Benefits - 62183 BENEFITS-IAP ASSESSMENT  </t>
  </si>
  <si>
    <t>1617025 Med/Surg-Adult Gen/Spec Surgery</t>
  </si>
  <si>
    <t>0413  MEDIA COMM MGR 1</t>
  </si>
  <si>
    <t xml:space="preserve">Benefits - 62199 BENEFITS-PTO ACCRUALS    </t>
  </si>
  <si>
    <t>1617026 Med/Surg-Adult Onc/BMT</t>
  </si>
  <si>
    <t>0441  CUSTODIAL MANAGER 1</t>
  </si>
  <si>
    <t>Benefits - BENEFITS BENEFITS</t>
  </si>
  <si>
    <t>1617027 Med/Surg 7E Adult</t>
  </si>
  <si>
    <t>0451  DIR EXEC</t>
  </si>
  <si>
    <t>Benefits - FXD BEN-A FIXED BENEFITS (ACTU</t>
  </si>
  <si>
    <t>1617028 Med/Surg 6S Adult</t>
  </si>
  <si>
    <t>0461  SPEC</t>
  </si>
  <si>
    <t>Benefits - FXD BENE FIXED BENEFITS</t>
  </si>
  <si>
    <t>1617029 8S Surgical TCU</t>
  </si>
  <si>
    <t>0468  TRANSCRIBER HOSP MED SR</t>
  </si>
  <si>
    <t>Benefits - VAR BEN-A VARIABLE BENEFITS (A</t>
  </si>
  <si>
    <t>1617201 Med/Surg MB Adult Acute Level 5</t>
  </si>
  <si>
    <t>0472  MARKETING MANAGER 2</t>
  </si>
  <si>
    <t>Benefits - VAR BENE VARIABLE BENEFITS</t>
  </si>
  <si>
    <t>1617202 15 Long Adult Med Surg</t>
  </si>
  <si>
    <t>0473  EH&amp;S MANAGER 1</t>
  </si>
  <si>
    <t xml:space="preserve">Professional Fees - 69943 TRANSF TO CAP-PURCH SERV </t>
  </si>
  <si>
    <t>1617900 Central Telemetry</t>
  </si>
  <si>
    <t>0474  EH&amp;S MANAGER 2</t>
  </si>
  <si>
    <t>Professional Fees - 63200 PROFESSIONAL SERV AGREEME</t>
  </si>
  <si>
    <t>1617901 BCH Sitter</t>
  </si>
  <si>
    <t>0481  FACILITIES PROJECT MANAGER 2</t>
  </si>
  <si>
    <t>Professional Fees - 63201 TIER 1 RVU PAYMENT</t>
  </si>
  <si>
    <t>1618001 Nursing Holding Unit</t>
  </si>
  <si>
    <t>0491  EH&amp;S SPECIALIST 5</t>
  </si>
  <si>
    <t>Professional Fees - 63202 TIER 1 BENEFIT EXPENSE</t>
  </si>
  <si>
    <t>1629001 Med/Surg-Pedi Acute</t>
  </si>
  <si>
    <t>0493  LABOR REL MGR 1</t>
  </si>
  <si>
    <t>Professional Fees - 63203 TIER 1 % OF NET COLLECTIONS</t>
  </si>
  <si>
    <t>1629002 Pedi Acute-Peds CCRC</t>
  </si>
  <si>
    <t>0495  LABOR REL REPR 4</t>
  </si>
  <si>
    <t>Professional Fees - 63204 TIER 1 MALPRACTICE EXPENSE</t>
  </si>
  <si>
    <t>1629003 Pedi Acute-Onc/BMT/Rehab</t>
  </si>
  <si>
    <t>0499  INFORMATION SYSTEMS ANALYST 4</t>
  </si>
  <si>
    <t>Professional Fees - 63205 TIER 1 DEAN'S TAX</t>
  </si>
  <si>
    <t>1629004 Peds Transitional Care MB</t>
  </si>
  <si>
    <t>0508  EMPLOYMENT REPR 4</t>
  </si>
  <si>
    <t>Professional Fees - 63207 TIER 3 CLINICAL INCENTIVES</t>
  </si>
  <si>
    <t>1629022 Peds Urology Procedure Cntr MB</t>
  </si>
  <si>
    <t>0517  SYSTEMS ADMINISTRATION MANAGER 1</t>
  </si>
  <si>
    <t>Professional Fees - 63208 TIER 4 STAFFING MODEL PYMT</t>
  </si>
  <si>
    <t>1629023 MB Pedi Acute-BMT</t>
  </si>
  <si>
    <t>0518  SYSTEMS ADMINISTRATION MANAGER 2</t>
  </si>
  <si>
    <t xml:space="preserve">Professional Fees - 63210 FEES-CONSULTING/MGMT     </t>
  </si>
  <si>
    <t>1629025 Peds Transitional Care MB</t>
  </si>
  <si>
    <t>0520  SYSTEMS ADMINISTRATOR 4</t>
  </si>
  <si>
    <t xml:space="preserve">Professional Fees - 63170 FEES-MEDICAL DIRECTION   </t>
  </si>
  <si>
    <t>1629026 MB Pedi Acute-Hem/Onc</t>
  </si>
  <si>
    <t>0521  SYSTEMS ADMINISTRATOR 5</t>
  </si>
  <si>
    <t xml:space="preserve">Professional Fees - 63171 FEES-PHYSICIAN COMP.     </t>
  </si>
  <si>
    <t>1629029 Mission Bay Site Administration</t>
  </si>
  <si>
    <t>0522  TECHNICAL PROJECT MGT PROFL 4</t>
  </si>
  <si>
    <t xml:space="preserve">Professional Fees - 63172 FEES-CLINICAL MGMT       </t>
  </si>
  <si>
    <t>1638001 OB/Well Baby/LD</t>
  </si>
  <si>
    <t>0523  TECHNICAL PROJECT MGT PROFL 5</t>
  </si>
  <si>
    <t xml:space="preserve">Professional Fees - 63173 FEES-PROGRAM MGMT        </t>
  </si>
  <si>
    <t>1638021 MB LDR Antepartum</t>
  </si>
  <si>
    <t>0524  TECHNICAL PROJECT MANAGER 1</t>
  </si>
  <si>
    <t xml:space="preserve">Professional Fees - 63174 FEES-ADMIN MGMT          </t>
  </si>
  <si>
    <t>1638022 MB Mother/Child</t>
  </si>
  <si>
    <t>0525  TECHNICAL PROJECT MANAGER 2</t>
  </si>
  <si>
    <t xml:space="preserve">Professional Fees - 63175 FEES-NEW PGM DEVELPMT    </t>
  </si>
  <si>
    <t>1644001 Peds Rehab IP</t>
  </si>
  <si>
    <t>0526  SYSTEMS ADMINISTRATION SUPERVISOR 2</t>
  </si>
  <si>
    <t xml:space="preserve">Professional Fees - 63176 FEES-PRIMARY CARE SUPP   </t>
  </si>
  <si>
    <t>1647001 Adult Palliative Care Svcs</t>
  </si>
  <si>
    <t>0530  INFORMATION SYSTEMS SUPERVISOR 2</t>
  </si>
  <si>
    <t xml:space="preserve">Professional Fees - 63177 FEES-PURCHASED SERVICE   </t>
  </si>
  <si>
    <t>1647030 Compass Care-IP3 Clinic</t>
  </si>
  <si>
    <t>0531  IT ARCHITECT 4</t>
  </si>
  <si>
    <t xml:space="preserve">Professional Fees - 63178 FEES-RESIDENTS           </t>
  </si>
  <si>
    <t>1653001 Newborn Well-Baby Prgm</t>
  </si>
  <si>
    <t>0532  IT ARCHITECT 5</t>
  </si>
  <si>
    <t xml:space="preserve">Professional Fees - 63220 FEES-OTHER-PURCH SERV    </t>
  </si>
  <si>
    <t>1699999 Accrual</t>
  </si>
  <si>
    <t>0540  BUSINESS SYS ANALYSIS SUPERVISOR 2</t>
  </si>
  <si>
    <t xml:space="preserve">Professional Fees - 63230 FEES-LEGAL               </t>
  </si>
  <si>
    <t>1701001 ED ML</t>
  </si>
  <si>
    <t>0544  IT SECURITY MANAGER 3</t>
  </si>
  <si>
    <t xml:space="preserve">Professional Fees - 63240 FEES-AUDIT               </t>
  </si>
  <si>
    <t>1701010 Peds Urgent Care Clinic</t>
  </si>
  <si>
    <t>0545  COMM AND NETWORK TECH ANALYST 4</t>
  </si>
  <si>
    <t>Professional Fees - 63250 FEES-INTERNAL AUDIT FEE</t>
  </si>
  <si>
    <t>1701011 Peds ED (CLOSED)</t>
  </si>
  <si>
    <t>0547  ADMINISTRATIVE MANAGER 1</t>
  </si>
  <si>
    <t xml:space="preserve">Professional Fees - 63260 FEES-BILLING SERVICES    </t>
  </si>
  <si>
    <t>1701021 ED MB</t>
  </si>
  <si>
    <t>0548  ADMINISTRATIVE MANAGER 2</t>
  </si>
  <si>
    <t xml:space="preserve">Professional Fees - 63270 FEES - PROF MALPRACTICE  </t>
  </si>
  <si>
    <t>1704001 Medical Transport Cntr MB</t>
  </si>
  <si>
    <t>0549  ADMIN MGR 3</t>
  </si>
  <si>
    <t xml:space="preserve">Pharmaceuticals - 64380 SUPPLIES-PHARMACEUTICALS </t>
  </si>
  <si>
    <t>1704002 Peds Access Cntr MB</t>
  </si>
  <si>
    <t>0552  CONTRACTS ADMINISTRATIVE MANAGER 1</t>
  </si>
  <si>
    <t xml:space="preserve">Pharmaceuticals - 69935 RECOVERIES-PHARMACY MC   </t>
  </si>
  <si>
    <t>1704003 Pt Transportation Svcs</t>
  </si>
  <si>
    <t>0554  EXECUTIVE ADVISOR 4</t>
  </si>
  <si>
    <t xml:space="preserve">Pharmaceuticals - 69973 RECHARGES-PHARMACY       </t>
  </si>
  <si>
    <t>1704004 MB Patient Transportation</t>
  </si>
  <si>
    <t>0562  ORGANIZATIONAL CNSLT 4</t>
  </si>
  <si>
    <t xml:space="preserve">Blood/Blood Products - 64411 BLOOD AND BLOOD PRODUCTS </t>
  </si>
  <si>
    <t>1707004 Eye Photography</t>
  </si>
  <si>
    <t>0566  PROJECT POLICY ANALYST 5</t>
  </si>
  <si>
    <t xml:space="preserve">Medical Supplies - 64412 CATHETERS, TUBES, ETC.   </t>
  </si>
  <si>
    <t>1707005 Ear Nose and Throat Clinic</t>
  </si>
  <si>
    <t>0568  POLICY PROJECT ANALYST MGR 1</t>
  </si>
  <si>
    <t xml:space="preserve">Medical Supplies - 64413 MEDICAL PUMP SUPPLIES    </t>
  </si>
  <si>
    <t>1707021 Urology Procedures Cntr</t>
  </si>
  <si>
    <t>0592  IT SECURITY MANAGER 2</t>
  </si>
  <si>
    <t xml:space="preserve">Medical Supplies - 64414 SUPPLIES-OTHER MEDICAL   </t>
  </si>
  <si>
    <t>1707022 Clinic for SF HepB Free Prgm (Closed)</t>
  </si>
  <si>
    <t>0597  DATABASE ADMINISTRATOR 4</t>
  </si>
  <si>
    <t>Medical Supplies - 64418 SUPPL-INST/MINOR MED DIAG</t>
  </si>
  <si>
    <t>1707024 Anticoagulation Prgm</t>
  </si>
  <si>
    <t>0599  DATA SYSTEMS ANALYST 4</t>
  </si>
  <si>
    <t xml:space="preserve">Medical Supplies - 64419 INVENTORY ADJUSTMENTS    </t>
  </si>
  <si>
    <t>1707027 Peds Clin Research Cntr MB</t>
  </si>
  <si>
    <t>0600  DATA SYSTEM ANALYST 5</t>
  </si>
  <si>
    <t xml:space="preserve">Medical Supplies - 64310 SUPPLIES-PROSTHESIS      </t>
  </si>
  <si>
    <t>1707033 Womens Hlth Resource Ctr</t>
  </si>
  <si>
    <t>0605  PAYROLL MGR 1</t>
  </si>
  <si>
    <t>Medical Supplies - 64311 PROSTHESIS-CT/CV/THOR/VAS</t>
  </si>
  <si>
    <t>1707034 Antenatal Testing Cntr</t>
  </si>
  <si>
    <t>0606  PAYROLL MGR 2</t>
  </si>
  <si>
    <t xml:space="preserve">Medical Supplies - 64312 PROSTHESIS-OHNS/EYE/PLAS </t>
  </si>
  <si>
    <t>1707035 Dysplasia Clinic</t>
  </si>
  <si>
    <t>0607  PROCUREMENT MANAGER 1</t>
  </si>
  <si>
    <t xml:space="preserve">Medical Supplies - 64313 PROSTHESIS-GENSURG/LIVER </t>
  </si>
  <si>
    <t>1707039 Womens Hlth Access</t>
  </si>
  <si>
    <t>0608  PROCUREMENT MANAGER 2</t>
  </si>
  <si>
    <t xml:space="preserve">Medical Supplies - 64314 PROSTHESIS-UROLOGY &amp; GYN </t>
  </si>
  <si>
    <t>1707047 Peds Pheresis Clinic</t>
  </si>
  <si>
    <t>0613  COMPENSATION ANL 4</t>
  </si>
  <si>
    <t>Medical Supplies - 64315 PROSTHESIS-NEURO-NONSPINE</t>
  </si>
  <si>
    <t>1707053 Peds Day Treatment Cntr</t>
  </si>
  <si>
    <t>0615  COMPENSATION ANL 5</t>
  </si>
  <si>
    <t xml:space="preserve">Medical Supplies - 64316 PROSTHESIS-ORTHONONSPINE </t>
  </si>
  <si>
    <t>1707054 Peds Urology Clinic</t>
  </si>
  <si>
    <t>0617  COMPENSATION MGR 2</t>
  </si>
  <si>
    <t xml:space="preserve">Medical Supplies - 64317 PROSTHESIS-PEDIATRICS    </t>
  </si>
  <si>
    <t>1707060 Urology Clinic</t>
  </si>
  <si>
    <t>0621  EMPLOYMENT MGR 1</t>
  </si>
  <si>
    <t>Medical Supplies - 64318 PROSTHESIS-VASC/KIDNEY TR</t>
  </si>
  <si>
    <t>1707067 Clin Svcs -Admin</t>
  </si>
  <si>
    <t>0623  EMPLOYMENT REPR 5</t>
  </si>
  <si>
    <t xml:space="preserve">Medical Supplies - 64319 PROSTHESIS-SPINE         </t>
  </si>
  <si>
    <t>1707080 Bone Marrow Transpl Prgm</t>
  </si>
  <si>
    <t>0624  HR MGR 1</t>
  </si>
  <si>
    <t xml:space="preserve">Medical Supplies - 64320 SUPPLIES-SUTURES/NEEDLES </t>
  </si>
  <si>
    <t>1707081 Robbins Parnassus Prac</t>
  </si>
  <si>
    <t>0625  HR MGR 2</t>
  </si>
  <si>
    <t xml:space="preserve">Medical Supplies - 64321 SUTURES/NEEDLES-CT/CV    </t>
  </si>
  <si>
    <t>1707087 Voice Lab MZ (CLOSED)</t>
  </si>
  <si>
    <t>0626  HR MGR 3</t>
  </si>
  <si>
    <t xml:space="preserve">Medical Supplies - 64322 SUTURES/NEEDLES OHNS EYE </t>
  </si>
  <si>
    <t>1707088 Sports Medicine Prac Clinic</t>
  </si>
  <si>
    <t>0649  APPLICATIONS PROGRAMMING MANAGER 1</t>
  </si>
  <si>
    <t xml:space="preserve">Medical Supplies - 64323 SUTURES/NEEDLES-GEN SURG </t>
  </si>
  <si>
    <t>1707090 Clinic Admin</t>
  </si>
  <si>
    <t>0652  APPLICATIONS PROGRAMMER 4</t>
  </si>
  <si>
    <t>Medical Supplies - 64324 SUTURES/NEEDLES-URO &amp; GYN</t>
  </si>
  <si>
    <t>1707092 Ambulatory Svcs Float Pool (CLOSED)</t>
  </si>
  <si>
    <t>0656  BUSINESS SYS ANALYSIS MANAGER 1</t>
  </si>
  <si>
    <t>Medical Supplies - 64325 SUT/NEEDLES NEURONONSPINE</t>
  </si>
  <si>
    <t>1707094 Clinic Supply</t>
  </si>
  <si>
    <t>0657  BUSINESS SYSTEMS ANALYST 4</t>
  </si>
  <si>
    <t>Medical Supplies - 64326 SUT/NEEDLES ORTHONONSPINE</t>
  </si>
  <si>
    <t>1707097 Registration/Ambulatory Svcs Train</t>
  </si>
  <si>
    <t>0660  COMM AND NETWORK TECH ANALYST 5</t>
  </si>
  <si>
    <t xml:space="preserve">Medical Supplies - 64327 SUTURES/NEEDLES-PEDS     </t>
  </si>
  <si>
    <t>1707098 Peds Admin-North Campus</t>
  </si>
  <si>
    <t>0661  IT SECURITY ANALYST 4</t>
  </si>
  <si>
    <t>Medical Supplies - 64328 SUTURES/NEEDLES-VASC-KIDN</t>
  </si>
  <si>
    <t>1707099 OP Support</t>
  </si>
  <si>
    <t>0663  QA/RELEASE MGMT ANALYST 4</t>
  </si>
  <si>
    <t xml:space="preserve">Medical Supplies - 64329 SUTURES/NEEDLES SPINE    </t>
  </si>
  <si>
    <t>1707100 Neuro-Spine Operations</t>
  </si>
  <si>
    <t>0667  INFORMATION SYSTEMS MANAGER 1</t>
  </si>
  <si>
    <t>Medical Supplies - 64330 SUPPLIES-SURG PACK/SHEETS</t>
  </si>
  <si>
    <t>1707101 Peds California Childrens Svs Support</t>
  </si>
  <si>
    <t>0669  INFORMATION SYSTEMS MANAGER 3</t>
  </si>
  <si>
    <t>Medical Supplies - 64340 SUPPLIES-GENERAL SURGICAL</t>
  </si>
  <si>
    <t>1707104 Cancer Cntr-ML Activity</t>
  </si>
  <si>
    <t>0671  BUSINESS/TECH SUPPORT MANGER 1</t>
  </si>
  <si>
    <t xml:space="preserve">Medical Supplies - 64341 GENERAL SURG-CT/CV       </t>
  </si>
  <si>
    <t>1707107 Exec Hlth ML</t>
  </si>
  <si>
    <t>0672  COMM AND NETWORK TECH MANAGER 1</t>
  </si>
  <si>
    <t>Medical Supplies - 64342 GENERAL SURGICAL-OHNS/EYE</t>
  </si>
  <si>
    <t>1707111 Medical Group Parnassus Heights</t>
  </si>
  <si>
    <t>0675  DATA SYSTEMS MANAGER 1</t>
  </si>
  <si>
    <t>Medical Supplies - 64343 GENERAL SURG-GEN SURG/LIV</t>
  </si>
  <si>
    <t>1707123 SOM OBGYN-Santa Rosa Billing NSR</t>
  </si>
  <si>
    <t>0676  DATA SYSTEM MANAGER 2</t>
  </si>
  <si>
    <t xml:space="preserve">Medical Supplies - 64344 GENERAL SURGICAL URO&amp;GYN </t>
  </si>
  <si>
    <t>1707141 Chronic Fatigue Clinic (Closed)</t>
  </si>
  <si>
    <t>0714  ANL 6 MSP</t>
  </si>
  <si>
    <t xml:space="preserve">Medical Supplies - 64345 GEN SURG NEURO NONSPINE  </t>
  </si>
  <si>
    <t>1707142 Cancer Cntr-Mammo Van (Closed)</t>
  </si>
  <si>
    <t>0717  ARCHITECT PRN</t>
  </si>
  <si>
    <t xml:space="preserve">Medical Supplies - 64346 GEN-SURG ORTHO NONSPINE  </t>
  </si>
  <si>
    <t>1707145 Cancer Risk Prgm MZ</t>
  </si>
  <si>
    <t>0718  HR ANL 6 MSP</t>
  </si>
  <si>
    <t xml:space="preserve">Medical Supplies - 64347 GENERAL SURGICAL-PEDS    </t>
  </si>
  <si>
    <t>1707146 Cancer Cntr-Psychosocial Svcs</t>
  </si>
  <si>
    <t>0720  ANL 6 SUPV MSP</t>
  </si>
  <si>
    <t>Medical Supplies - 64348 GENERAL SURGICAL VASC/KID</t>
  </si>
  <si>
    <t>1707156 Cancer Risk Prgm Pleasanton</t>
  </si>
  <si>
    <t>0729  DEV ENGR PRN</t>
  </si>
  <si>
    <t xml:space="preserve">Medical Supplies - 64349 GENERAL SURGICAL SPINE   </t>
  </si>
  <si>
    <t>1707157 Cancer Risk Prgm MB</t>
  </si>
  <si>
    <t>0735  PROGR ANL 5 SUPV</t>
  </si>
  <si>
    <t xml:space="preserve">Medical Supplies - 64350 SUPPLIES-ANES MATERIALS  </t>
  </si>
  <si>
    <t>1707174 Psychology Onc MB</t>
  </si>
  <si>
    <t>0736  PROGR ANL 5</t>
  </si>
  <si>
    <t>Medical Supplies - 64360 SUPPLIES-OXYGEN/OTH GASES</t>
  </si>
  <si>
    <t>1707176 Head and Neck Rehab MB (CLOSED)</t>
  </si>
  <si>
    <t>0737  PROGR ANL 4 SUPV</t>
  </si>
  <si>
    <t xml:space="preserve">Medical Supplies - 64370 SUPPLIES-IV SOLUTIONS    </t>
  </si>
  <si>
    <t>1707227 Exec Hlth MB</t>
  </si>
  <si>
    <t>0738  PROGR ANL 4</t>
  </si>
  <si>
    <t xml:space="preserve">Medical Supplies - 64390 SUPPLIES-RADIOACTIVE MAT </t>
  </si>
  <si>
    <t>1707428 SOM-Endocrinology-Lipid Clinic</t>
  </si>
  <si>
    <t>0740  COMPUTING RESC MGR 3</t>
  </si>
  <si>
    <t xml:space="preserve">Medical Supplies - 64400 SUPPLIES-RADIOLOGY FILMS </t>
  </si>
  <si>
    <t>1707499 SOM-Intl Medical Svcs</t>
  </si>
  <si>
    <t>0741  COMPUTING RESC MGR 2</t>
  </si>
  <si>
    <t xml:space="preserve">Non Medical Supplies - 64420 SUPPLIES-MEATS/FISH/POUL </t>
  </si>
  <si>
    <t>1707526 Cntr for Reproductive Hlth</t>
  </si>
  <si>
    <t>0743  MGT SVC OFCR 4</t>
  </si>
  <si>
    <t xml:space="preserve">Non Medical Supplies - 64430 SUPPLIES-OTHER FOOD      </t>
  </si>
  <si>
    <t>1707531 BRCA Program Technical Services</t>
  </si>
  <si>
    <t>0763  ADMIN NURSE 5</t>
  </si>
  <si>
    <t xml:space="preserve">Non Medical Supplies - 64440 SUPPLIES-LINEN/BEDDING   </t>
  </si>
  <si>
    <t>1707825 Peds Exercise Physiology</t>
  </si>
  <si>
    <t>0764  ADMIN NURSE 4</t>
  </si>
  <si>
    <t xml:space="preserve">Non Medical Supplies - 64450 SUPPLIES-CLEANING        </t>
  </si>
  <si>
    <t>1708001 Ambulatory Exec Office</t>
  </si>
  <si>
    <t>0766  CLIN NURSE 5</t>
  </si>
  <si>
    <t xml:space="preserve">Non Medical Supplies - 64461 SUPPLIES-OFFICE/ADMIN    </t>
  </si>
  <si>
    <t>1718001 Daly City Womens Hlth Cntr</t>
  </si>
  <si>
    <t>0770  ASC PHYSICIAN DIPLOMATE</t>
  </si>
  <si>
    <t xml:space="preserve">Non Medical Supplies - 64462 PRINTED FORMS            </t>
  </si>
  <si>
    <t>1718004 UCSF Med Grp Lakeshore-Rent</t>
  </si>
  <si>
    <t>0771  ASC PHYSICIAN</t>
  </si>
  <si>
    <t xml:space="preserve">Non Medical Supplies - 64470 SUPPLIES-UNIFORMS        </t>
  </si>
  <si>
    <t>1718006 Corte Madera Satellite Clinic</t>
  </si>
  <si>
    <t>0778  CONSULTING PHYSICIAN SHS</t>
  </si>
  <si>
    <t xml:space="preserve">Non Medical Supplies - 64480 SUPPLIES-INST/MINOR MED  </t>
  </si>
  <si>
    <t>1718008 Daly City FOGG OBGYN</t>
  </si>
  <si>
    <t>0784  PHARMACIST SPEC</t>
  </si>
  <si>
    <t>Non Medical Supplies - 64481 INSTRUMENTS-MINOR/DIAGNOS</t>
  </si>
  <si>
    <t>1718009 Walnut Creek Peds Pulmonary Prac</t>
  </si>
  <si>
    <t>0789  CLIN SOCIAL WORKER CHF</t>
  </si>
  <si>
    <t>Non Medical Supplies - 64482 INSTRUMENTS-MINOR/OHNS/EY</t>
  </si>
  <si>
    <t>1718023 Prenatal Diagnostic Cntr</t>
  </si>
  <si>
    <t>0791  SPEECH PATHOLOGY SUPV</t>
  </si>
  <si>
    <t>Non Medical Supplies - 64483 INSTRUMENTS-MINOR/GS/LIVE</t>
  </si>
  <si>
    <t>1718420 SOM OBGYN-Marin Satellite</t>
  </si>
  <si>
    <t>0793  PSYCHOLOGIST 3</t>
  </si>
  <si>
    <t>Non Medical Supplies - 64484 INSTRUMENTS-MINOR/URO&amp;GYN</t>
  </si>
  <si>
    <t>1723001 OP GCRC MZ</t>
  </si>
  <si>
    <t>0795  PHYS THER 5</t>
  </si>
  <si>
    <t>Non Medical Supplies - 64485 INSTRU-MIN/NEURO-NONSPINE</t>
  </si>
  <si>
    <t>1723002 OP Limited Stay Unit</t>
  </si>
  <si>
    <t>0796  OCCUPATIONAL THER 5</t>
  </si>
  <si>
    <t>Non Medical Supplies - 64486 INSTR-MINR/ORTHO-NONSPINE</t>
  </si>
  <si>
    <t>1723003 23 Hour Unit</t>
  </si>
  <si>
    <t>0803  ASSOCIATE VICE CHANCELLOR</t>
  </si>
  <si>
    <t xml:space="preserve">Non Medical Supplies - 64487 INSTRUMENTS-MINOR-PEDS   </t>
  </si>
  <si>
    <t>1723004 Clin Decision Unit</t>
  </si>
  <si>
    <t>1010  ASSOCIATE DEAN</t>
  </si>
  <si>
    <t>Non Medical Supplies - 64488 INSTRUMENTS-MINOR/VASC/KD</t>
  </si>
  <si>
    <t>1723005 Adult CRS</t>
  </si>
  <si>
    <t>1453  PROF OF CLIN___-MEDCOMP-A</t>
  </si>
  <si>
    <t xml:space="preserve">Non Medical Supplies - 64489 INSTRUMENTS MINOR SPINE  </t>
  </si>
  <si>
    <t>1729001 HHA-Skilled Nursing</t>
  </si>
  <si>
    <t>1454  ASO PROF OF CLIN___-MEDCOMP-A</t>
  </si>
  <si>
    <t>Non Medical Supplies - 64491 SUPPLIES-OTHER MINOR EQPT</t>
  </si>
  <si>
    <t>1729002 HHA-Physical Therapy</t>
  </si>
  <si>
    <t>1455  AST PROF OF CLIN___-MEDCOMP-A</t>
  </si>
  <si>
    <t xml:space="preserve">Non Medical Supplies - 64492 MINOR NON-MED EQUIPMENT  </t>
  </si>
  <si>
    <t>1729003 HHA-Occupational Therapy</t>
  </si>
  <si>
    <t>1702  RECALL ____-MEDCOMP-B</t>
  </si>
  <si>
    <t xml:space="preserve">Non Medical Supplies - 64495 MINOR EQUIP $1500-$2499  </t>
  </si>
  <si>
    <t>1729004 HHA-Speech Therapy</t>
  </si>
  <si>
    <t>1719  ASSOCIATE PROFESSOR-MEDCOMP-A</t>
  </si>
  <si>
    <t>Non Medical Supplies - 64501 BOOKS/OTHER EDU MATERIALS</t>
  </si>
  <si>
    <t>1729005 HHA-Med Soc</t>
  </si>
  <si>
    <t>1721  PROFESSOR-MEDCOMP-A</t>
  </si>
  <si>
    <t xml:space="preserve">Non Medical Supplies - 64502 COMPUTER-OTHER           </t>
  </si>
  <si>
    <t>1729006 HHA-Home Hlth</t>
  </si>
  <si>
    <t>1724  ASST PROF IN RES-MEDCOMP-A</t>
  </si>
  <si>
    <t xml:space="preserve">Non Medical Supplies - 64509 SUPPLIES-OTHER NON-MED   </t>
  </si>
  <si>
    <t>1729009 HHA-Peds-Maternal Svcs</t>
  </si>
  <si>
    <t>1725  ASSOC PROF IN RES-MEDCOMP-A</t>
  </si>
  <si>
    <t xml:space="preserve">Non Medical Supplies - 64999 SUPPLIES NON ALLOWABLE   </t>
  </si>
  <si>
    <t>1729090 HHA-Admin</t>
  </si>
  <si>
    <t>1726  PROF IN RES-MEDCOMP-A</t>
  </si>
  <si>
    <t xml:space="preserve">Purchased Services - 65611 O/S SVCS-MEDICAL TESTS   </t>
  </si>
  <si>
    <t>1732001 Psoriasis Day Care Unit</t>
  </si>
  <si>
    <t>1727  ADJUNCT INSTRUCTOR-MEDCOMP-A</t>
  </si>
  <si>
    <t xml:space="preserve">Purchased Services - 65612 O/S SVCS-MEDICAL SVCS    </t>
  </si>
  <si>
    <t>1739029 Ambulatory Care-MB Early Hire</t>
  </si>
  <si>
    <t>1728  ASST ADJUNCT PROF-MEDCOMP-A</t>
  </si>
  <si>
    <t xml:space="preserve">Purchased Services - 65619 MEDICAL SVCS-INTERHOSP   </t>
  </si>
  <si>
    <t>1740001 Delivery Room</t>
  </si>
  <si>
    <t>1729  ASSOC ADJUNCT PROF-MEDCOMP-A</t>
  </si>
  <si>
    <t xml:space="preserve">Purchased Services - 66699 OTHER PURCHASED SERVICES </t>
  </si>
  <si>
    <t>1742001 OR ML</t>
  </si>
  <si>
    <t>1731  HS CLIN INSTRUCTOR-MEDCOMP-A</t>
  </si>
  <si>
    <t xml:space="preserve">Purchased Services - 69932 RECHARGE FAC MGT-MED CTR </t>
  </si>
  <si>
    <t>1742002 PACU ML</t>
  </si>
  <si>
    <t>1732  HS ASST CLIN PROF-MEDCOMP-A</t>
  </si>
  <si>
    <t>Purchased Services - 69902 RCHRGES-SYSTEM PURCHASED SVCS</t>
  </si>
  <si>
    <t>1742003 Perfusion Svc</t>
  </si>
  <si>
    <t>1733  HS ASSOC CLIN PROF-MEDCOMP-A</t>
  </si>
  <si>
    <t xml:space="preserve">Purchased Services - 69950 RECHARGES-SALARIES       </t>
  </si>
  <si>
    <t>1742004 3 East/Preop</t>
  </si>
  <si>
    <t>1734  HS CLIN PROF-MEDCOMP-A</t>
  </si>
  <si>
    <t xml:space="preserve">Purchased Services - 69952 RECHARGE LAUNDRY-MED CTR </t>
  </si>
  <si>
    <t>1742005 PACU MZ</t>
  </si>
  <si>
    <t>2017  CLINICAL PROFESSOR-VOLUNTEER</t>
  </si>
  <si>
    <t>Purchased Services - 63211 SUPPLEMENTAL PHYSICIAN PAYMENTS</t>
  </si>
  <si>
    <t>1742006 Neuromonitoring</t>
  </si>
  <si>
    <t>2050  HS ASST CLIN PROFESSOR-FY</t>
  </si>
  <si>
    <t xml:space="preserve">Purchased Services - 63209 MED FAC SHARE SUBSIDIES  </t>
  </si>
  <si>
    <t>1742007 Orthopaedic Institute-OR</t>
  </si>
  <si>
    <t>2057  ASST CLINICAL PROFESSOR-VOL</t>
  </si>
  <si>
    <t>Purchased Services - 63206 TIER 2 CLINICAL INCENTIVES</t>
  </si>
  <si>
    <t>1742008 Orthopaedic Institute-PACU</t>
  </si>
  <si>
    <t>2070  HS CLINICAL INSTRUCTOR-FY</t>
  </si>
  <si>
    <t xml:space="preserve">Purchased Services - 65629 NON-CAPITAL RESERVES     </t>
  </si>
  <si>
    <t>1742009 Peri-Procedural Unit</t>
  </si>
  <si>
    <t>2077  CLINICAL INSTRUCTOR-VOLUNTEER</t>
  </si>
  <si>
    <t xml:space="preserve">Purchased Services - 65640 O/S SVCS-MANAGEMENT SVCS </t>
  </si>
  <si>
    <t>1742011 OR MZ</t>
  </si>
  <si>
    <t>2708  RESIDENT PHYSICIAN I/NON-REP</t>
  </si>
  <si>
    <t xml:space="preserve">Purchased Services - 65650 O/S SVCS-COLLECTION SVCS </t>
  </si>
  <si>
    <t>1742015 MB Adult OR</t>
  </si>
  <si>
    <t>2724  RESIDENT PHYS II-IX/NON-REP</t>
  </si>
  <si>
    <t xml:space="preserve">Purchased Services - 65691 O/S SVCS-TRANSCRIPTION   </t>
  </si>
  <si>
    <t>1742021 MB Peds OR</t>
  </si>
  <si>
    <t>2725  CHIEF RESIDENT PHYS/NON-REP</t>
  </si>
  <si>
    <t xml:space="preserve">Purchased Services - 65693 O/S SVCS-PARKING LOT     </t>
  </si>
  <si>
    <t>1742022 PACU MB</t>
  </si>
  <si>
    <t>2726  RES PHYS/SUBSPEC IV-IX/NON-REP</t>
  </si>
  <si>
    <t>Purchased Services - 65699 PURCHASED SVC  - CAMPUS</t>
  </si>
  <si>
    <t>1742029 Periop Svcs-MB Early Hire</t>
  </si>
  <si>
    <t>2727  POST-DDS I-VI/NON-REP</t>
  </si>
  <si>
    <t>Purchased Services - 69974 RECHARGES-SOLUTIONS</t>
  </si>
  <si>
    <t>1742090 Periop Admin</t>
  </si>
  <si>
    <t>2732  OTH POST-MD TRAIN II-IX/NONREP</t>
  </si>
  <si>
    <t xml:space="preserve">Purchased Services - 69975 RECHARGES-LAUNDRY        </t>
  </si>
  <si>
    <t>1742201 PACU-Preop MZ</t>
  </si>
  <si>
    <t>2735  STIPEND-OTHER POST-MD TRAINEE</t>
  </si>
  <si>
    <t xml:space="preserve">Purchased Services - 69976 RECHARGES-DIETARY        </t>
  </si>
  <si>
    <t>1742202 Prepare</t>
  </si>
  <si>
    <t>3252  POSTDOC-EMPLOYEE</t>
  </si>
  <si>
    <t>Purchased Services - 69977 RECHARGES-OPC SUPPLY</t>
  </si>
  <si>
    <t>1742410 SOM Surgery-Immune-ESRD</t>
  </si>
  <si>
    <t>3298  RESEARCH ASSOCIATE(W/O SALARY)</t>
  </si>
  <si>
    <t xml:space="preserve">Purchased Services - 69978 RECHARGES-MEDICAL CENTER </t>
  </si>
  <si>
    <t>1743001 PACU-ASC</t>
  </si>
  <si>
    <t>3300  SPECIALIST</t>
  </si>
  <si>
    <t xml:space="preserve">Purchased Services - 69979 RECHARGES-CAMPUS         </t>
  </si>
  <si>
    <t>1743002 Ambulatory Surgery Cntr-OR</t>
  </si>
  <si>
    <t>3330  JUNIOR SPECIALIST</t>
  </si>
  <si>
    <t xml:space="preserve">Purchased Services - 69980 RECHARGES-TELEPHONE      </t>
  </si>
  <si>
    <t>1743003 Orthopaedic Institute</t>
  </si>
  <si>
    <t>3993  FACULTY RECRUITMENT ALLOWANCE</t>
  </si>
  <si>
    <t xml:space="preserve">Purchased Services - 69981 RECHARGES-INTERHOSPITAL  </t>
  </si>
  <si>
    <t>1745001 Anesthesia ML</t>
  </si>
  <si>
    <t>4000  STDT AID OUTSIDE AGENCY</t>
  </si>
  <si>
    <t xml:space="preserve">Purchased Services - 69982 RECHARGES-PRINT/DUP      </t>
  </si>
  <si>
    <t>1745002 Anesthesia Monitoring</t>
  </si>
  <si>
    <t>4017  WRITER EDITOR 3</t>
  </si>
  <si>
    <t xml:space="preserve">Purchased Services - 69983 RECHARGES-HOSP TRANSPORT </t>
  </si>
  <si>
    <t>1745003 Anesthesia ASC</t>
  </si>
  <si>
    <t>4163  TRAINER 3</t>
  </si>
  <si>
    <t xml:space="preserve">Purchased Services - 69984 RECHARGES-MAIL           </t>
  </si>
  <si>
    <t>1745004 Orthopaedic Institute-Anesthesia</t>
  </si>
  <si>
    <t>4164  TRAINER 4</t>
  </si>
  <si>
    <t>Purchased Services - 69985 RECHARGES-DIET (NON-FOOD)</t>
  </si>
  <si>
    <t>1745011 Anesthesia MZ</t>
  </si>
  <si>
    <t>4171  AMBULATORY ADMIN SUPV 2</t>
  </si>
  <si>
    <t xml:space="preserve">Purchased Services - 69986 RECHARGES-COMP EQPT TIME </t>
  </si>
  <si>
    <t>1745021 Anesthesia MB</t>
  </si>
  <si>
    <t>4172  AMBULATORY ADMIN SUPV 1</t>
  </si>
  <si>
    <t>Purchased Services - 69987 RECHARGES-X-RAY FILM</t>
  </si>
  <si>
    <t>1747001 Materiel Svcs-Supply Dist ML</t>
  </si>
  <si>
    <t>4175  AMBULATORY ADMIN CRD 3</t>
  </si>
  <si>
    <t xml:space="preserve">Purchased Services - 69988 RECHARGES-DIETICIAN      </t>
  </si>
  <si>
    <t>1747002 Materiel Svcs-Receiving Transport ML</t>
  </si>
  <si>
    <t>4176  AMBULATORY ADMIN CRD 2</t>
  </si>
  <si>
    <t xml:space="preserve">Purchased Services - 69989 RECHARGES-OTHER          </t>
  </si>
  <si>
    <t>1747003 Materiel Svcs-Supply Dist MZ</t>
  </si>
  <si>
    <t>4177  CLIN DOC SPEC 3</t>
  </si>
  <si>
    <t xml:space="preserve">Purchased Services - 69990 RECHARGES-TEL EQ REPAIRS </t>
  </si>
  <si>
    <t>1747010 OR-Pt Chargeables</t>
  </si>
  <si>
    <t>4178  CINICAL DOCUMENTATION SPECIALIST 2</t>
  </si>
  <si>
    <t>Purchased Services - 69991 RECHARGES-MZ PBX EQP</t>
  </si>
  <si>
    <t>1747021 Materiel Svcs-Supply Dist MB</t>
  </si>
  <si>
    <t>4187  LAUNDRY SUPERVISOR 1</t>
  </si>
  <si>
    <t>Purchased Services - 69992 RECHRGE DIET/NONFOOD HOSP</t>
  </si>
  <si>
    <t>1747022 Materiel Svcs-Receiving Transport MB</t>
  </si>
  <si>
    <t>4193  MATERIAL MANAGEMENT HC SPECIALIST 4</t>
  </si>
  <si>
    <t xml:space="preserve">Purchased Services - 69971 RECHARGES-MAT SERV DIST  </t>
  </si>
  <si>
    <t>1748001 Biomedical Engineering Parnassus</t>
  </si>
  <si>
    <t>4195  NUTRITION AND DIETARY HC SUPERVISOR 2</t>
  </si>
  <si>
    <t xml:space="preserve">Purchased Services - 69972 RECHARGES-MAT SERV PROC  </t>
  </si>
  <si>
    <t>1748002 Clinical Systems Engineering</t>
  </si>
  <si>
    <t>4196  NUTRITION AND DIETARY HC SUPERVISOR 1</t>
  </si>
  <si>
    <t xml:space="preserve">Purchased Services - 69960 RECHARGE-BENEFITS        </t>
  </si>
  <si>
    <t>1748003 Biomedical Engineering Depot &amp; Field Services</t>
  </si>
  <si>
    <t>4198  PAT NAVIGATOR 3</t>
  </si>
  <si>
    <t>Purchased Services - 69962 RECHRGE DIET/FOOD MED CTR</t>
  </si>
  <si>
    <t>1748021 Biomedical Engineering MB</t>
  </si>
  <si>
    <t>4199  PATIENT NAVIGATOR 2</t>
  </si>
  <si>
    <t>Purchased Services - 69998 RECHARGES-DIETICIAN</t>
  </si>
  <si>
    <t>1750001 Clin Lab-Hematology ML</t>
  </si>
  <si>
    <t>4201  PAT SFTY PROFL 2</t>
  </si>
  <si>
    <t>Purchased Services - 69999 RECHARGES-UNALLOWED</t>
  </si>
  <si>
    <t>1750002 Clin Lab-Chemistry ML</t>
  </si>
  <si>
    <t>4204  QUALITY IMPROVEMENT HC SPECIALIST 3</t>
  </si>
  <si>
    <t>Other - 99 UNALLOCATED</t>
  </si>
  <si>
    <t>1750003 Clin Lab-Microbiology</t>
  </si>
  <si>
    <t>4205  QUALITY IMPROVEMENT HC SPECIALIST 2</t>
  </si>
  <si>
    <t>Other - 60000 SUSPENSE EXPENSE</t>
  </si>
  <si>
    <t>1750004 Clin Lab-Transfusion Svc ML</t>
  </si>
  <si>
    <t>4207  REGL HC SPEC 3</t>
  </si>
  <si>
    <t xml:space="preserve">Other - 69944 TRANSF TO CAP - OTHER    </t>
  </si>
  <si>
    <t>1750005 Clin Lab-Immunology</t>
  </si>
  <si>
    <t>4398  HEALTH EDUCATOR 3</t>
  </si>
  <si>
    <t xml:space="preserve">Other - 65999 PURCH SVCS NON-ALLOW     </t>
  </si>
  <si>
    <t>1750006 Clin Lab-Outside Testing</t>
  </si>
  <si>
    <t>4615  NEURO TCHNO PRN</t>
  </si>
  <si>
    <t xml:space="preserve">Other - 66190 RESTRICTED EXP/EMP RECOG </t>
  </si>
  <si>
    <t>1750007 ACC Blood Drawing</t>
  </si>
  <si>
    <t>4617  NEURO TCHNO SR</t>
  </si>
  <si>
    <t xml:space="preserve">Other - 66451 PRINTING AND DUPLICATING </t>
  </si>
  <si>
    <t>1750008 Clin Lab-Ped Immunology</t>
  </si>
  <si>
    <t>4618  NEURO TCHNO PD</t>
  </si>
  <si>
    <t xml:space="preserve">Other - 66691 DELIVERY CHGS-REC DEPT   </t>
  </si>
  <si>
    <t>1750009 Clin Lab-Point Of Care</t>
  </si>
  <si>
    <t>4619  NEURO TCHNO</t>
  </si>
  <si>
    <t xml:space="preserve">Other - 66692 POSTAGE/DELIVERY CHARGES </t>
  </si>
  <si>
    <t>1750010 Clin Lab-Cytogenetics</t>
  </si>
  <si>
    <t>4621  COLLECTIONS REPR SR</t>
  </si>
  <si>
    <t xml:space="preserve">Other - 66693 LAUNDRY SVC-O/S VENDORS  </t>
  </si>
  <si>
    <t>1750011 Clinical Lab-Outreach</t>
  </si>
  <si>
    <t>4622  COLLECTIONS REPR</t>
  </si>
  <si>
    <t xml:space="preserve">Other - 66694 PURCHASED SVC-FOOD       </t>
  </si>
  <si>
    <t>1750012 Clinical Lab-Molecular Diagnostics</t>
  </si>
  <si>
    <t>4627  FINANCIAL SVC ANL 2</t>
  </si>
  <si>
    <t xml:space="preserve">Other - 66770 UTILITIES-OTHER          </t>
  </si>
  <si>
    <t>1750013 Clin Lab-Bone Marrow Proc MZ</t>
  </si>
  <si>
    <t>4672  CLERK SR OR SECR</t>
  </si>
  <si>
    <t xml:space="preserve">Other - 66780 UTILITIES-GAS            </t>
  </si>
  <si>
    <t>1750015 Phlebotomy Svcs</t>
  </si>
  <si>
    <t>4673  CLERK</t>
  </si>
  <si>
    <t xml:space="preserve">Other - 66790 UTILITIES-WATER          </t>
  </si>
  <si>
    <t>1750016 Clin Lab-Send Out Genetic Testing</t>
  </si>
  <si>
    <t>4674  CLERK PD</t>
  </si>
  <si>
    <t xml:space="preserve">Other - 66800 UTILITIES-ELECTRICITY    </t>
  </si>
  <si>
    <t>1750021 Clin Lab-Hematology MB</t>
  </si>
  <si>
    <t>4687  HOSP MED TRANSCRIBER SR</t>
  </si>
  <si>
    <t>Other - 66810 INSURANCE-MALPRACTICE</t>
  </si>
  <si>
    <t>1750022 Clin Lab-Chemistry MB</t>
  </si>
  <si>
    <t>4688  HOSP MED TRANSCRIBER</t>
  </si>
  <si>
    <t xml:space="preserve">Other - 66820 INSURANCE-OTHER          </t>
  </si>
  <si>
    <t>1750024 Clin Lab-Transfusion Svcs MB</t>
  </si>
  <si>
    <t>4710  RCDS SUPV 1</t>
  </si>
  <si>
    <t xml:space="preserve">Other - 66830 LICENSES AND TAXES       </t>
  </si>
  <si>
    <t>1750025 Phlebotomy Svcs MB</t>
  </si>
  <si>
    <t>4712  ADMIN ASST III</t>
  </si>
  <si>
    <t xml:space="preserve">Other - 66851 TELEPHONE INSTRUMENTS    </t>
  </si>
  <si>
    <t>1750028 MB Clin Lab-POCT</t>
  </si>
  <si>
    <t>4715  PATIENT RCDS ABSTRACTOR 3 PD</t>
  </si>
  <si>
    <t xml:space="preserve">Other - 66852 TELEPHONE TOLLS          </t>
  </si>
  <si>
    <t>1750029 Clinical Lab-MB Early Hires</t>
  </si>
  <si>
    <t>4716  PATIENT RCDS ABSTRACTOR 4</t>
  </si>
  <si>
    <t xml:space="preserve">Other - 66860 DUES/SUBSCRIPTIONS       </t>
  </si>
  <si>
    <t>1750070 SOM-Other Lab</t>
  </si>
  <si>
    <t>4717  PATIENT RCDS ABSTRACTOR 3</t>
  </si>
  <si>
    <t xml:space="preserve">Other - 66861 CONTRIBUTIONS            </t>
  </si>
  <si>
    <t>1750089 Clinical Lab-Intercompany Transfer</t>
  </si>
  <si>
    <t>4718  PATIENT RCDS ABSTRACTOR 2</t>
  </si>
  <si>
    <t xml:space="preserve">Other - 66870 OUTSIDE TRAINING-TAXABLE </t>
  </si>
  <si>
    <t>1750090 Clin Lab-Admin</t>
  </si>
  <si>
    <t>4719  PATIENT RCDS ABSTRACTOR 1</t>
  </si>
  <si>
    <t>Other - 66871 OUTSIDE TRAINING-NONTAXBL</t>
  </si>
  <si>
    <t>1750091 Clin Lab-Central Proc</t>
  </si>
  <si>
    <t>4722  BLANK AST 3</t>
  </si>
  <si>
    <t xml:space="preserve">Other - 66881 TRAVEL-INTRASTATE        </t>
  </si>
  <si>
    <t>1750092 Clinical Lab-Training</t>
  </si>
  <si>
    <t>4723  BLANK AST 2</t>
  </si>
  <si>
    <t xml:space="preserve">Other - 66882 TRAVEL-UC RECHARGES      </t>
  </si>
  <si>
    <t>1750901 Clin Lab-BCHO</t>
  </si>
  <si>
    <t>4724  BLANK AST 1</t>
  </si>
  <si>
    <t xml:space="preserve">Other - 66883 TRAVEL-REMOVAL EXPENSE   </t>
  </si>
  <si>
    <t>1750921 Clin Lab-Central Proc MB</t>
  </si>
  <si>
    <t>4726  BLANK AST 3 SUPV</t>
  </si>
  <si>
    <t xml:space="preserve">Other - 66884 TRAVEL-OUT OF STATE      </t>
  </si>
  <si>
    <t>1752001 Pathology-Surgical/Histology</t>
  </si>
  <si>
    <t>4727  BLANK AST 2 SUPV</t>
  </si>
  <si>
    <t xml:space="preserve">Other - 66891 RECRUITING-FEES          </t>
  </si>
  <si>
    <t>1752002 Pathology-Cytology</t>
  </si>
  <si>
    <t>4731  BLANK AST 3 PD</t>
  </si>
  <si>
    <t xml:space="preserve">Other - 66892 RECRUITING-ADVERTISING   </t>
  </si>
  <si>
    <t>1752003 Eye Pathology (Closed)</t>
  </si>
  <si>
    <t>4733  HEALTH INFO CODER 3</t>
  </si>
  <si>
    <t xml:space="preserve">Other - 66893 RECRUITING-TRAVEL        </t>
  </si>
  <si>
    <t>1752007 Pathology-Morgue</t>
  </si>
  <si>
    <t>4734  HEALTH INFO CODER 2</t>
  </si>
  <si>
    <t>Other - 66894 RECRUITING-RELOCATE-TAXBL</t>
  </si>
  <si>
    <t>1752010 Clin Lab-Molecular Lab</t>
  </si>
  <si>
    <t>4735  HEALTH INFO CODER 1</t>
  </si>
  <si>
    <t>Other - 66895 RECRUITING-RELOCATE-NONTX</t>
  </si>
  <si>
    <t>1752011 Pathology-CCGL</t>
  </si>
  <si>
    <t>4739  STDT INTERN PD</t>
  </si>
  <si>
    <t xml:space="preserve">Other - 66899 TRAVEL NON ALLOWABLE     </t>
  </si>
  <si>
    <t>1752029 Pathology-MB Early Hires</t>
  </si>
  <si>
    <t>4740  STDT INTERN</t>
  </si>
  <si>
    <t xml:space="preserve">Other - 66901 GAIN/LOSS ON DISPOSALS   </t>
  </si>
  <si>
    <t>1752090 Pathology-Admin</t>
  </si>
  <si>
    <t>4804  COMPUTER RESC SPEC 2</t>
  </si>
  <si>
    <t xml:space="preserve">Other - 66902 LAUNDRY SVC-O/S VENDORS  </t>
  </si>
  <si>
    <t>1754001 Blood Products</t>
  </si>
  <si>
    <t>4818  PRACTICE COORDINATOR 3</t>
  </si>
  <si>
    <t xml:space="preserve">Other - 66903 OTHER                    </t>
  </si>
  <si>
    <t>1754002 Transfusion Svc</t>
  </si>
  <si>
    <t>4819  PRACTICE COORDINATOR 2</t>
  </si>
  <si>
    <t xml:space="preserve">Other - 66904 OTHER-REGULATORY PREP.   </t>
  </si>
  <si>
    <t>1754003 Cancer Cntr-Infusion Unit MZ</t>
  </si>
  <si>
    <t>4820  PRACTICE COORDINATOR 1</t>
  </si>
  <si>
    <t xml:space="preserve">Other - 66905 OTHER JV EXPENSE </t>
  </si>
  <si>
    <t>1754004 Neurology Infusion Cntr</t>
  </si>
  <si>
    <t>5039  SECURITY SUPERVISOR 1</t>
  </si>
  <si>
    <t>Other - 66909 BUDGET ADJUSTMENTS (MEMO)</t>
  </si>
  <si>
    <t>1754005 Cancer Cntr-Infusion Weekend Payroll</t>
  </si>
  <si>
    <t>5041  STOREKEEPING SUPERVISOR 1</t>
  </si>
  <si>
    <t>Other - 66920 TRANSFER TO REGENTS ENDOWMENTS</t>
  </si>
  <si>
    <t>1754006 Cancer Cntr-Infusion MZ 6W</t>
  </si>
  <si>
    <t>5075  MED CTR STOREKEEPER SR LD</t>
  </si>
  <si>
    <t>Other - 66921 REINVESTMENT OF ENDOWMENT INCOME</t>
  </si>
  <si>
    <t>1754007 Cancer Cntr-Infusion MB</t>
  </si>
  <si>
    <t>5076  MED CTR STOREKEEPER LD</t>
  </si>
  <si>
    <t>Other - 66922 INFRASTRUCTURE &amp; OPERATIONS EXPENSE</t>
  </si>
  <si>
    <t>1754008 12 Moffitt Infusion</t>
  </si>
  <si>
    <t>5077  MED CTR STOREKEEPER SR</t>
  </si>
  <si>
    <t xml:space="preserve">Other - 66999 OTHER EXP NON ALLOWABLE  </t>
  </si>
  <si>
    <t>1754021 MB Blood Products</t>
  </si>
  <si>
    <t>5078  MED CTR STORES WORKER</t>
  </si>
  <si>
    <t xml:space="preserve">Other - 68751 RENT-BLDGS-UCSF          </t>
  </si>
  <si>
    <t>1754023 Cancer Cntr-Infusion Unit MB</t>
  </si>
  <si>
    <t>5079  MED CTR STOREKEEPER</t>
  </si>
  <si>
    <t xml:space="preserve">Other - 68752 RENT-BLDGS               </t>
  </si>
  <si>
    <t>1754024 Peds Stem Cell Collection Facility</t>
  </si>
  <si>
    <t>5081  MED CTR CUSTODIAN SR PD</t>
  </si>
  <si>
    <t xml:space="preserve">Other - 68753 RENT - INTERDEPT CREDIT  </t>
  </si>
  <si>
    <t>1756001 Adult Echocardiography</t>
  </si>
  <si>
    <t>5085  MED CTR CUSTODIAN LD</t>
  </si>
  <si>
    <t xml:space="preserve">Other - 68761 RENT-EQUIPMENT           </t>
  </si>
  <si>
    <t>1756002 Peds Echocardiography</t>
  </si>
  <si>
    <t>5086  MED CTR CUSTODIAN SR</t>
  </si>
  <si>
    <t xml:space="preserve">Other - 68762 RENT-COMPUTER EQPT       </t>
  </si>
  <si>
    <t>1757001 Interventional Cardiology ML</t>
  </si>
  <si>
    <t>5088  MED CTR BAKER AST</t>
  </si>
  <si>
    <t>Other - 68763 RENT-BEDS</t>
  </si>
  <si>
    <t>1757002 Peds Interventional Cardiology MB</t>
  </si>
  <si>
    <t>5093  MED CTR FOOD SVC WORKER LD</t>
  </si>
  <si>
    <t xml:space="preserve">Other - 68999 RENT/LEASE NON ALLOWABLE </t>
  </si>
  <si>
    <t>1757003 Electrophysiology ML</t>
  </si>
  <si>
    <t>5094  MED CTR FOOD SVC WORKER PD</t>
  </si>
  <si>
    <t xml:space="preserve">Other - 65621 REPAIR PARTS             </t>
  </si>
  <si>
    <t>1757004 Peds Electrophysiology</t>
  </si>
  <si>
    <t>5095  MED CTR FOOD SVC WORKER SR PD</t>
  </si>
  <si>
    <t xml:space="preserve">Other - 65622 O/S SVCS-REPAIRS/MAINT   </t>
  </si>
  <si>
    <t>1759001 Adult Electrocardiography</t>
  </si>
  <si>
    <t>5096  MED CTR FOOD SVC WORKER PRN PD</t>
  </si>
  <si>
    <t xml:space="preserve">Other - 65623 R &amp; M - PHYSICAL PLANT   </t>
  </si>
  <si>
    <t>1759003 Electrocardiography-ACC</t>
  </si>
  <si>
    <t>5099  CUSTODIAN SR PD</t>
  </si>
  <si>
    <t xml:space="preserve">Other - 65624 R &amp; M - R &amp; D LABORATORY </t>
  </si>
  <si>
    <t>1759004 Cardiac Rehabilitation</t>
  </si>
  <si>
    <t>5110  CUSTODIAN PRN SUPV</t>
  </si>
  <si>
    <t xml:space="preserve">Other - 65625 R &amp; M - INSTRUMENT SHOP  </t>
  </si>
  <si>
    <t>1759006 CVC Svc Line</t>
  </si>
  <si>
    <t>5111  CUSTODIAN SR SUPV</t>
  </si>
  <si>
    <t xml:space="preserve">Other - 65626 R &amp; M - CLIN ENGINEERING </t>
  </si>
  <si>
    <t>1759007 Mechanical Circulatory Support</t>
  </si>
  <si>
    <t>5113  CUSTODIAN LD</t>
  </si>
  <si>
    <t>Other - 63179 ACADEMIC SPACE</t>
  </si>
  <si>
    <t>1759008 Heart Failure/Pulmonary Hypertension</t>
  </si>
  <si>
    <t>5116  CUSTODIAN SR</t>
  </si>
  <si>
    <t>Other - 63180 PROFIT SHARING</t>
  </si>
  <si>
    <t>1759009 Moore Heart Failure Grant-Operating</t>
  </si>
  <si>
    <t>5124  MED CTR COOK PD</t>
  </si>
  <si>
    <t>Cost Recoveries - 69901 RECOV-SYSTEM PURCHASED SVCS</t>
  </si>
  <si>
    <t>1759012 BCH Mechanical Support</t>
  </si>
  <si>
    <t>5125  MED CTR COOK SR</t>
  </si>
  <si>
    <t xml:space="preserve">Cost Recoveries - 69953 RECHRGE CR-LAUNDRY-HOSP  </t>
  </si>
  <si>
    <t>1759021 Peds Stress Testing MB</t>
  </si>
  <si>
    <t>5126  MED CTR COOK</t>
  </si>
  <si>
    <t>Cost Recoveries - 69954 RECHRGE CR-LAUNDRY-CAMPUS</t>
  </si>
  <si>
    <t>1759029 Heart Vascular Cntr-MB Early Hire</t>
  </si>
  <si>
    <t>5129  MED CTR FOOD SVC WORKER PRN</t>
  </si>
  <si>
    <t xml:space="preserve">Cost Recoveries - 69937 RECOVERIES-LPPI/MZH      </t>
  </si>
  <si>
    <t>1761001 Electromyography</t>
  </si>
  <si>
    <t>5130  MED CTR FOOD SVC WORKER SR</t>
  </si>
  <si>
    <t>Cost Recoveries - 69938 RECOVERIES-MEDICAL CENTER</t>
  </si>
  <si>
    <t>1762001 EEG/EMG ML</t>
  </si>
  <si>
    <t>5131  MED CTR FOOD SVC WORKER</t>
  </si>
  <si>
    <t xml:space="preserve">Cost Recoveries - 69939 RECOVERIES-CAMPUS        </t>
  </si>
  <si>
    <t>1762002 Epilepsy Cntr</t>
  </si>
  <si>
    <t>5187  CUSTODIAL SUPERVISOR 1</t>
  </si>
  <si>
    <t xml:space="preserve">Cost Recoveries - 69940 RECOVERIES-PVT PRACTICE  </t>
  </si>
  <si>
    <t>1762011 Electroencephalography MZ</t>
  </si>
  <si>
    <t>5188  CUSTODIAL SUPERVISOR 2</t>
  </si>
  <si>
    <t>Cost Recoveries - 69941 TRANSFER TO CAPITAL</t>
  </si>
  <si>
    <t>1762021 EEG/EMG MB</t>
  </si>
  <si>
    <t>5195  FAC MGT SPEC 3</t>
  </si>
  <si>
    <t xml:space="preserve">Cost Recoveries - 69903 RECHRGE CR-SECURITY-HOSP </t>
  </si>
  <si>
    <t>1763001 Radiology-Diagnostic</t>
  </si>
  <si>
    <t>5209  PRIVACY AND COMPLNC PROFL 3</t>
  </si>
  <si>
    <t>Cost Recoveries - 69904 RECHRGE CR-SECURITY-CAMPU</t>
  </si>
  <si>
    <t>1763002 Radiology-Neurointerventional ML</t>
  </si>
  <si>
    <t>5245  HIMS Manager</t>
  </si>
  <si>
    <t xml:space="preserve">Cost Recoveries - 69910 RECOVERIES-SALARIES      </t>
  </si>
  <si>
    <t>1763003 Urodiagnostic Radiology</t>
  </si>
  <si>
    <t>5254  HIMS Manager</t>
  </si>
  <si>
    <t>Cost Recoveries - 69914 RECHRGE CR-ENV SVC-CAMPUS</t>
  </si>
  <si>
    <t>1763004 Radiology-Clinic Diagnostic</t>
  </si>
  <si>
    <t>5294  MED CTR SECURITY OFCR SR</t>
  </si>
  <si>
    <t xml:space="preserve">Cost Recoveries - 69920 RECOVERIES-BENEFITS      </t>
  </si>
  <si>
    <t>1763005 Radiology-Interventional</t>
  </si>
  <si>
    <t>5325  SECURITY GUARD SR SUPV</t>
  </si>
  <si>
    <t xml:space="preserve">Cost Recoveries - 69933 RECHRGE CR-FAC MGT-HOSP  </t>
  </si>
  <si>
    <t>1763006 Vascular Lab ML</t>
  </si>
  <si>
    <t>5327  SECURITY GUARD</t>
  </si>
  <si>
    <t>Cost Recoveries - 69934 RECHRGE CR-FAC MGT-CAMPUS</t>
  </si>
  <si>
    <t>1763007 ER Satellite</t>
  </si>
  <si>
    <t>5419  REG DIETETIC TCHN</t>
  </si>
  <si>
    <t xml:space="preserve">Cost Recoveries - 69963 RCHRG CR-DIET/FOOD-HOSP  </t>
  </si>
  <si>
    <t>1763008 Radiology-350 Parnassus</t>
  </si>
  <si>
    <t>5421  DIETITIAN PD</t>
  </si>
  <si>
    <t>Cost Recoveries - 69964 RECHRGE CR-DIET/FOOD-CAMP</t>
  </si>
  <si>
    <t>1763009 Lakeshore Radiology</t>
  </si>
  <si>
    <t>5424  DIETITIAN SR</t>
  </si>
  <si>
    <t>Cost Recoveries - 69993 RCHRGE CR-DIET/NONFOOD MC</t>
  </si>
  <si>
    <t>1763011 Neurovascular Lab</t>
  </si>
  <si>
    <t>5425  DIETITIAN SR SUPV</t>
  </si>
  <si>
    <t>Cost Recoveries - 69994 RECH CR-DIET/NONFOOD CAMP</t>
  </si>
  <si>
    <t>1763012 Radiology-Clinic/Mammo MZ</t>
  </si>
  <si>
    <t>5426  DIETITIAN 2</t>
  </si>
  <si>
    <t>1763013 Orthopaedic Institute-Radiology</t>
  </si>
  <si>
    <t>5427  DIETITIAN 2 SUPV</t>
  </si>
  <si>
    <t>1763014 Radiology-Womens Imag-Montgomery</t>
  </si>
  <si>
    <t>5428  DIETITIAN 1</t>
  </si>
  <si>
    <t>1763021 Radiology-Diagnostic MB</t>
  </si>
  <si>
    <t>5429  DIETITIAN 1 SUPV</t>
  </si>
  <si>
    <t>1763025 Interventional Radiology MB</t>
  </si>
  <si>
    <t>5440  EXEC CHEF</t>
  </si>
  <si>
    <t>1763029 Radiology-MB Early Hires</t>
  </si>
  <si>
    <t>5441  FOOD SVC CRD</t>
  </si>
  <si>
    <t>1763090 Radiology-Admin</t>
  </si>
  <si>
    <t>5442  FOOD SVC MGR PRN</t>
  </si>
  <si>
    <t>1763091 Radiology Info/Transcription</t>
  </si>
  <si>
    <t>5443  FOOD SVC MGR SR</t>
  </si>
  <si>
    <t>1763092 Radiology-Imag Lab</t>
  </si>
  <si>
    <t>5447  FOOD SVC MGR AST SUPV</t>
  </si>
  <si>
    <t>1763093 Radiology-Transcription</t>
  </si>
  <si>
    <t>5450  FOOD SVC SUPV PRN</t>
  </si>
  <si>
    <t>1763094 Radiology-Nursing Support</t>
  </si>
  <si>
    <t>5451  FOOD SVC SUPV SR</t>
  </si>
  <si>
    <t>1763097 Rad Womens Imag Montgomery (Closed)</t>
  </si>
  <si>
    <t>5452  FOOD SVC WORKER LD</t>
  </si>
  <si>
    <t>1764001 Rad Onc ML</t>
  </si>
  <si>
    <t>5455  FOOD SVC WORKER PD</t>
  </si>
  <si>
    <t>1764002 Rad Onc-Therapeutic Radiology-Gamma Knife</t>
  </si>
  <si>
    <t>5456  FOOD SVC WORKER SR PD</t>
  </si>
  <si>
    <t>1764006 Rad Onc-Cyber Knife</t>
  </si>
  <si>
    <t>5520  COOK PD</t>
  </si>
  <si>
    <t>1764007 Rad Onc-Targit System</t>
  </si>
  <si>
    <t>5521  COOK PRN</t>
  </si>
  <si>
    <t>1764011 Rad Onc MZ</t>
  </si>
  <si>
    <t>5650  FOOD SVC WORKER PRN</t>
  </si>
  <si>
    <t>1764012 Rad Onc-Proton Ocular</t>
  </si>
  <si>
    <t>5685  ORGANIZATION CNSLT 3 GF</t>
  </si>
  <si>
    <t>1764013 Rad Onc HDR MZ</t>
  </si>
  <si>
    <t>5693  RSCH CMPLNC ANL 4 GF</t>
  </si>
  <si>
    <t>1764021 Rad Onc MB</t>
  </si>
  <si>
    <t>5821  LINEN SVC HEAD SR</t>
  </si>
  <si>
    <t>1764022 Rad Onc HDR MB</t>
  </si>
  <si>
    <t>5822  LINEN SVC HEAD WORKER</t>
  </si>
  <si>
    <t>1764029 Rad Onc-MB Early Hires</t>
  </si>
  <si>
    <t>5833  LINEN SVC WORKER</t>
  </si>
  <si>
    <t>1764090 Adult PICC Svcs</t>
  </si>
  <si>
    <t>5880  SYS ADM 3 GF</t>
  </si>
  <si>
    <t>1765001 Nuclear Medicine</t>
  </si>
  <si>
    <t>5881  INFO SYS ANL 3 GF</t>
  </si>
  <si>
    <t>1765003 Nuclear Medicine/PET-China Basin</t>
  </si>
  <si>
    <t>5884  PROJECT POLICY ANL 3 GF</t>
  </si>
  <si>
    <t>1765004 CVC Nuclear Medicine</t>
  </si>
  <si>
    <t>5889  BUS SYS ANL 3 GF</t>
  </si>
  <si>
    <t>1765021 Nuclear Medicine and PET MB</t>
  </si>
  <si>
    <t>5893  FINANCIAL ANL 4 GF</t>
  </si>
  <si>
    <t>1766001 Magnetic Resonance Imag-I</t>
  </si>
  <si>
    <t>5899  TCHL PROJECT MGT PROFL 3 GF</t>
  </si>
  <si>
    <t>1766002 MRI II</t>
  </si>
  <si>
    <t>5917  STRATEGIC SOURCING PROFESSIONAL 4</t>
  </si>
  <si>
    <t>1766003 Magnetic Resonance Imag/CT</t>
  </si>
  <si>
    <t>5919  STRATEGIC SOURCING MANAGER 2</t>
  </si>
  <si>
    <t>1766004 Radiology MR/CT-China Basin</t>
  </si>
  <si>
    <t>5935  IT ARCHITECTURE MANAGER 3</t>
  </si>
  <si>
    <t>1766023 Magnetic Resonance Imag/CT MB</t>
  </si>
  <si>
    <t>5936  IT ARCHITECTURE MANAGER 2</t>
  </si>
  <si>
    <t>1767001 Ultrasonography</t>
  </si>
  <si>
    <t>5938  QA/RELEASE MANAGEMENT MANAGER 1</t>
  </si>
  <si>
    <t>1767002 Eye Ultrasonography/ERG</t>
  </si>
  <si>
    <t>5940  SYSTEMS INTEGRATION ENGINEER 5</t>
  </si>
  <si>
    <t>1767021 Ultrasonography MB</t>
  </si>
  <si>
    <t>5941  SYSTEMS INTEGRATION ENGINEER 4</t>
  </si>
  <si>
    <t>1768001 PET Scanner</t>
  </si>
  <si>
    <t>6019  IT SECURITY MANAGER 1</t>
  </si>
  <si>
    <t>1768002 Computed Tomographic Scanner</t>
  </si>
  <si>
    <t>6035  CLINICAL APPLICATIONS MANAGER 2</t>
  </si>
  <si>
    <t>1771001 Pharmacy-IP</t>
  </si>
  <si>
    <t>6036  CLINICAL APPLICATIONS MANAGER 1</t>
  </si>
  <si>
    <t>1771002 Retail Pharmacy ML</t>
  </si>
  <si>
    <t>6037  CLINICAL APPLICATIONS SUPERVISOR 2</t>
  </si>
  <si>
    <t xml:space="preserve">1771003 Pharmacy Support OP Clinics </t>
  </si>
  <si>
    <t>6038  CLINICAL APPLICATIONS PROFESSIONAL 5</t>
  </si>
  <si>
    <t>1771004 340B Program-Walgreens</t>
  </si>
  <si>
    <t>6039  CLINICAL APPLICATIONS PROFESSIONAL 4</t>
  </si>
  <si>
    <t>1771005 340B Program-Wellpartner</t>
  </si>
  <si>
    <t>6040  CLINICAL IMAGING IT MGR 2</t>
  </si>
  <si>
    <t>1771006 340B Program-Accredo</t>
  </si>
  <si>
    <t>6043  CLINICAL IMAGING IT SPEC 4</t>
  </si>
  <si>
    <t>1771007 Pharmacy-Infusion Svcs</t>
  </si>
  <si>
    <t>6045  CLINICAL INFORMATICS MANAGER 2</t>
  </si>
  <si>
    <t>1771021 MB Operations</t>
  </si>
  <si>
    <t>6046  CLINICAL INFORMATICS MANAGER 1</t>
  </si>
  <si>
    <t>1771029 Pharmaceutical Svcs-MB Early Hire</t>
  </si>
  <si>
    <t>6048  CLINICAL INFORMATICS SPEC 5</t>
  </si>
  <si>
    <t>1772001 Respiratory Care Svcs</t>
  </si>
  <si>
    <t>6049  CLINICAL INFORMATICS SPEC 4</t>
  </si>
  <si>
    <t>1772021 MB Respiratory Care Svcs</t>
  </si>
  <si>
    <t>6051  SYSTEMS ADMINISTRATION MANAGER 4</t>
  </si>
  <si>
    <t>1772030 Peds Respiratory Care</t>
  </si>
  <si>
    <t>6052  APPLICATIONS PROGRAMMING MANAGER</t>
  </si>
  <si>
    <t>1773001 Neonatal Clin Physiology Lab</t>
  </si>
  <si>
    <t>6053  BUSINESS/TECH SUPPORT MANAGER 3</t>
  </si>
  <si>
    <t>1773002 Peds Pulmonary Function Svcs</t>
  </si>
  <si>
    <t>6054  BUSINESS/TECH SUPPORT MANAGER 2</t>
  </si>
  <si>
    <t>1773011 Pulmonary Function Svcs MZ</t>
  </si>
  <si>
    <t>6055  COMPENSATION SUPV 2</t>
  </si>
  <si>
    <t>1773021 Blood Gas Lab MB</t>
  </si>
  <si>
    <t>6061  ETHICS AND COMPLNC PROFL 4</t>
  </si>
  <si>
    <t>1773022 Peds Pulmonary Function Svcs MB</t>
  </si>
  <si>
    <t>6063  DATA SYS MGR 4</t>
  </si>
  <si>
    <t>1773070 SOM-CVRI</t>
  </si>
  <si>
    <t>6064  CLIN APPLICATIONS MGR 4</t>
  </si>
  <si>
    <t>1774001 Acute Hemodialysis Unit</t>
  </si>
  <si>
    <t>6065  APPLICATIONS PROGR 3 GF</t>
  </si>
  <si>
    <t>1774002 Dialysis-Peds Renal</t>
  </si>
  <si>
    <t>6068  BUS TCHL SUPP ANL 3 GF</t>
  </si>
  <si>
    <t>1774003 Parnassus Apheresis</t>
  </si>
  <si>
    <t>6070  CLIN APPLICATIONS PROFL 3 GF</t>
  </si>
  <si>
    <t>1774011 Dialysis-Chronic Care</t>
  </si>
  <si>
    <t>6071  CLIN IMAGING IT SPEC 3 GF</t>
  </si>
  <si>
    <t>1775001 Urology Cntr</t>
  </si>
  <si>
    <t>6072  CLIN INFORMATICS SPEC 3 GF</t>
  </si>
  <si>
    <t>1776001 Endoscopy ML</t>
  </si>
  <si>
    <t>6073  CMPTL DATA SCI RSCH SPEC 3 GF</t>
  </si>
  <si>
    <t>1776002 GI Motility Function Lab</t>
  </si>
  <si>
    <t>6074  COMM AND NETWORK TCHL ANL 3 GF</t>
  </si>
  <si>
    <t>1776011 Endoscopy MZ</t>
  </si>
  <si>
    <t>6075  DATA SYS ANL 3 GF</t>
  </si>
  <si>
    <t>1776021 Endoscopy MB</t>
  </si>
  <si>
    <t>6077  DIGITAL COMM SPEC 4</t>
  </si>
  <si>
    <t>1777001 Rehab Svcs-IP</t>
  </si>
  <si>
    <t>6081  TCHL PROJECT MGT PROFL 2 GF</t>
  </si>
  <si>
    <t>1777002 Rehab Svcs-OP Peds</t>
  </si>
  <si>
    <t>6086  VICE DEAN FIN AND ADMIN SOM</t>
  </si>
  <si>
    <t>1777003 Rehab Svcs-OP Adult Rehab</t>
  </si>
  <si>
    <t>6087  DESIGN AND CONSTRUCTION MGR 2</t>
  </si>
  <si>
    <t>1777021 Rehab Svcs-IP MB</t>
  </si>
  <si>
    <t>6088  DESIGN AND CONSTRUCTION MGR 1</t>
  </si>
  <si>
    <t>1777022 MB Peds School</t>
  </si>
  <si>
    <t>6089  IT ARCHITECT MGR 1</t>
  </si>
  <si>
    <t>1777023 Child Life Svcs MB (Closed)</t>
  </si>
  <si>
    <t>6101  ARTIST PRN</t>
  </si>
  <si>
    <t>1777024 Rehab Svcs-OP Adol Sports PT</t>
  </si>
  <si>
    <t>6102  ARTIST SR</t>
  </si>
  <si>
    <t>1777029 Rehab/Neurodiag-MB Early Hires</t>
  </si>
  <si>
    <t>6148  INSTRUCTIONAL DESIGNER 3</t>
  </si>
  <si>
    <t>1777030 Rehab Svcs-IP Peds (CLOSED)</t>
  </si>
  <si>
    <t>6256  RSCH DATA ANL 2</t>
  </si>
  <si>
    <t>1777031 Child Life Svcs</t>
  </si>
  <si>
    <t>6257  RESEARCH DATA ANALYST 3</t>
  </si>
  <si>
    <t>1777090 Rehab Svcs-Admin</t>
  </si>
  <si>
    <t>6292  EVENTS SPECIALIST 3</t>
  </si>
  <si>
    <t>1778002 Speech Language Pathology</t>
  </si>
  <si>
    <t>6470  AMBULATORY ADMIN MGR 3</t>
  </si>
  <si>
    <t>1780001 ML Audiology Clinic</t>
  </si>
  <si>
    <t>6471  AMBULATORY ADMIN MGR 2</t>
  </si>
  <si>
    <t>1780021 MB Audiology Clinic</t>
  </si>
  <si>
    <t>6472  AMBULATORY ADMIN MGR 1</t>
  </si>
  <si>
    <t>1780101 Newborn Hearing</t>
  </si>
  <si>
    <t>6473  AMBULATORY PATIENT CARE MANAGER 2</t>
  </si>
  <si>
    <t>1786001 Kidney Acquisition</t>
  </si>
  <si>
    <t>6474  AMBULATORY PATIENT CARE MANAGER 1</t>
  </si>
  <si>
    <t>1786002 Liver Acquisition</t>
  </si>
  <si>
    <t>6475  AMBULATORY PATIENT CARE SUPV 2</t>
  </si>
  <si>
    <t>1786003 Heart Acquisition</t>
  </si>
  <si>
    <t>6478  CASE MANAGEMENT HC MANAGER 1</t>
  </si>
  <si>
    <t>1786004 Pancreas Acquisition</t>
  </si>
  <si>
    <t>6479  CASE MGMT HC SUPV 2</t>
  </si>
  <si>
    <t>1786005 Lung Acquisition</t>
  </si>
  <si>
    <t>6481  CLINICAL OR ADVANCED NURSE SPECIALIST 4</t>
  </si>
  <si>
    <t>1786006 Bone Marrow Transpl</t>
  </si>
  <si>
    <t>6482  CLINICAL DOCUMENTATION MANAGER 1</t>
  </si>
  <si>
    <t>1786007 Intestinal Rehab Prgm</t>
  </si>
  <si>
    <t>6484  CLINICAL DOCUMENTATION SPECIALIST 4</t>
  </si>
  <si>
    <t>1786008 Hepatology Pharmacy Prgm</t>
  </si>
  <si>
    <t>6485  CLINICAL NURSE EDUCATION MGR 3</t>
  </si>
  <si>
    <t>1786029 Transpl Svcs DIV-Early Hire MB</t>
  </si>
  <si>
    <t>6487  CLINICAL NURSE EDUCATION MGR 1</t>
  </si>
  <si>
    <t>1786050 Panc IAK-Organ Pre-Transpl</t>
  </si>
  <si>
    <t>6488  CLINICAL NURSE EDUCATOR 5</t>
  </si>
  <si>
    <t>1786051 Panc IAK-Post-Transpl</t>
  </si>
  <si>
    <t>6489  CLINICAL NURSE EDUCATOR 4</t>
  </si>
  <si>
    <t>1786052 Panc Islet Alone-Organ Pre-Transpl</t>
  </si>
  <si>
    <t>6491  ENERGY MANAGEMENT MANAGER 2</t>
  </si>
  <si>
    <t>1786053 Panc Islet Alone-Post-Transpl</t>
  </si>
  <si>
    <t>6494  HOME HEALTH SUPERVISOR 2</t>
  </si>
  <si>
    <t>1786054 Panc Islet Transpl-Allo Non-Resrch</t>
  </si>
  <si>
    <t>6495  INFECTION CONTROL MANAGER 2</t>
  </si>
  <si>
    <t xml:space="preserve">1786055 Panc Islet Transpl-Autologous </t>
  </si>
  <si>
    <t>6496  INFECTION CONTROL MANAGER 1</t>
  </si>
  <si>
    <t>1786070 ITL-PreTranspl</t>
  </si>
  <si>
    <t>6499  INFECTION CONTROL COORDINATOR 4</t>
  </si>
  <si>
    <t>1786090 Transpl-Abdominal</t>
  </si>
  <si>
    <t>6500  MARKETING MANAGER 3</t>
  </si>
  <si>
    <t>1786091 Transpl-Post-Heart and Lung</t>
  </si>
  <si>
    <t>6501  LAUNDRY MGR 1</t>
  </si>
  <si>
    <t>1787001 Diabetes Training Cntr</t>
  </si>
  <si>
    <t>6503  MATERIAL MANAGEMENT HC MANAGER 1</t>
  </si>
  <si>
    <t>1787002 Cast Room</t>
  </si>
  <si>
    <t>6505  NURSE SERVICES MANAGER 3</t>
  </si>
  <si>
    <t>1787003 Clinical Technology Business Operation</t>
  </si>
  <si>
    <t>6506  NURSE SERVICES MANAGER 2</t>
  </si>
  <si>
    <t>1787004 Adult Sleep Lab</t>
  </si>
  <si>
    <t>6507  NURSE SERVICES MANAGER 1</t>
  </si>
  <si>
    <t>1787005 Cntr for Pelvic Physiology (CLOSED)</t>
  </si>
  <si>
    <t>6508  NURSE SERVICES SUPERVISOR 2</t>
  </si>
  <si>
    <t>1787007 Pain Medicine Svc Line</t>
  </si>
  <si>
    <t>6509  NUTRITION AND DIETARY HC MANAGER 2</t>
  </si>
  <si>
    <t>1787025 Pelvic Physiology</t>
  </si>
  <si>
    <t>6511  OPTOMETRY SUPERVISOR 2</t>
  </si>
  <si>
    <t>1787029 Other Clin Svcs-Early Hire MB</t>
  </si>
  <si>
    <t>6514  PATIENT SAFETY MANAGER 1</t>
  </si>
  <si>
    <t>1787090 Cancer Cntr-Admin</t>
  </si>
  <si>
    <t>6517  PATIENT SAFETY PROFESSIONAL 4</t>
  </si>
  <si>
    <t>1787091 Cancer Cntr-Resource Cntr</t>
  </si>
  <si>
    <t>6521  QUALITY IMPROVEMENT HC MANAGER 2</t>
  </si>
  <si>
    <t>1787092 Cancer Cntr-Strategic Positions</t>
  </si>
  <si>
    <t>6522  QUALITY IMPROVEMENT HC MANAGER 1</t>
  </si>
  <si>
    <t>1787093 Cancer Surgery Expansion-Ancillary</t>
  </si>
  <si>
    <t>6524  QUALITY IMPROVEMENT HC SPECIALIST 5</t>
  </si>
  <si>
    <t>1787094 Cancer Cntr-Art For Recovery</t>
  </si>
  <si>
    <t>6525  QUALITY IMPROVEMENT HC SPECIALIST 4</t>
  </si>
  <si>
    <t>1787095 Fontana Tobacco Treatment Cntr</t>
  </si>
  <si>
    <t>6528  REGULATORY HC MANAGER 2</t>
  </si>
  <si>
    <t>1787096 Cancer Cntr-Social Work</t>
  </si>
  <si>
    <t>6529  REGL HC MGR 1</t>
  </si>
  <si>
    <t>1787403 Peds Sleep Lab</t>
  </si>
  <si>
    <t>6530  REGL HC SPEC 5</t>
  </si>
  <si>
    <t>1821004 Medical Staff Admin</t>
  </si>
  <si>
    <t>6531  REGULATORY HC SPECIALIST 4</t>
  </si>
  <si>
    <t>1821005 MZ Graphic Arts</t>
  </si>
  <si>
    <t>6532  SECURITY MANAGER 2</t>
  </si>
  <si>
    <t>1821006 Clin Lab-Training</t>
  </si>
  <si>
    <t>6533  SECURITY MANAGER 1</t>
  </si>
  <si>
    <t>1821007 Pediatric Education and Training</t>
  </si>
  <si>
    <t>6535  SOCIAL WORKER MANAGER 1</t>
  </si>
  <si>
    <t>1824001 Medical Post-Grad Edu</t>
  </si>
  <si>
    <t>6536  SOCIAL WORK SUPERVISOR 2</t>
  </si>
  <si>
    <t>1824002 Housestaff Pt Care Fnd</t>
  </si>
  <si>
    <t>6541  NURSE PRACT MGR 1</t>
  </si>
  <si>
    <t>1824003 Nutrition-Dietetic Internship</t>
  </si>
  <si>
    <t>6542  NURSE PRACTIONER SUPERVISOR 2</t>
  </si>
  <si>
    <t>1824004 Pharmacy Post-Graduate Edu</t>
  </si>
  <si>
    <t>6543  CUSTODIAL MANAGER</t>
  </si>
  <si>
    <t>1831001 Printing and Duplicating</t>
  </si>
  <si>
    <t>6544  AMBUL CARE ADMSTN SUPV 2 GF</t>
  </si>
  <si>
    <t>1832001 Pt Food Svcs ML</t>
  </si>
  <si>
    <t>6545  COMM SUPV 2 GF</t>
  </si>
  <si>
    <t>1832002 Culinary Svcs</t>
  </si>
  <si>
    <t>6546  INSTRUCTIONAL DESIGNER 7 GF</t>
  </si>
  <si>
    <t>1832003 Nutrition-IP Adult ML</t>
  </si>
  <si>
    <t>6547  EVENTS SPEC 4 GF</t>
  </si>
  <si>
    <t>1832005 Nutrition-OP Adult Parnassus</t>
  </si>
  <si>
    <t>6548  MARKETING SPEC 4 GF</t>
  </si>
  <si>
    <t>1832006 Peds Nutrition-OP</t>
  </si>
  <si>
    <t>6549  FAC PROJECT MGT SPEC 3 GF</t>
  </si>
  <si>
    <t>1832007 Food Svcs-Procurement</t>
  </si>
  <si>
    <t>6550  ADMIN OFCR 3 GF</t>
  </si>
  <si>
    <t>1832008 Pt Food Svcs-Communications</t>
  </si>
  <si>
    <t>6552  CLIN DOC SPEC 3 GF</t>
  </si>
  <si>
    <t>1832011 Pt Food Svcs MZ</t>
  </si>
  <si>
    <t>6553  QLTY IMPV HC SPEC 3 GF</t>
  </si>
  <si>
    <t>1832021 Pt Food Svcs MB</t>
  </si>
  <si>
    <t>6555  INFECTION CNTRL CRD 3 GF</t>
  </si>
  <si>
    <t>1832022 Culinary Svcs MB</t>
  </si>
  <si>
    <t>6556  PAT SFTY PROFL 3 GF</t>
  </si>
  <si>
    <t>1832029 Food Svcs-MB Early Hires</t>
  </si>
  <si>
    <t>6573  CLIN ENGR MGR 2</t>
  </si>
  <si>
    <t>1832030 Peds Nutrition-IP</t>
  </si>
  <si>
    <t>6758  LIBRARY AST 5</t>
  </si>
  <si>
    <t>1833001 Retail Food Svcs</t>
  </si>
  <si>
    <t>6760  LIBRARY AST 3</t>
  </si>
  <si>
    <t>1833002 Catering Svcs</t>
  </si>
  <si>
    <t>6902  ARCHITECTURAL ASC PRN</t>
  </si>
  <si>
    <t>1833021 Retail Food Svcs MB</t>
  </si>
  <si>
    <t>6904  ARCHITECTURAL ASC SR</t>
  </si>
  <si>
    <t>1833022 Catering Svcs MB</t>
  </si>
  <si>
    <t>6905  ARCHITECTURAL ASC</t>
  </si>
  <si>
    <t>1834001 Food Svcs-Admin</t>
  </si>
  <si>
    <t>6938  QA/RELEASE MGMT ANALYST 3</t>
  </si>
  <si>
    <t>1834021 Food Svcs-Admin MB</t>
  </si>
  <si>
    <t>6940  PAYROLL SUPV 1</t>
  </si>
  <si>
    <t>1835001 Laundry-Linen</t>
  </si>
  <si>
    <t>6943  PAYROLL ANL 2</t>
  </si>
  <si>
    <t>1835090 Laundry-Admin</t>
  </si>
  <si>
    <t>6954  ARCHITECTURAL ASC</t>
  </si>
  <si>
    <t>1836001 Social Svcs</t>
  </si>
  <si>
    <t>7077  FACILITIES PROJECT MGT SPECIALIST 2</t>
  </si>
  <si>
    <t>1836002 Social Work-Childrens Svcs</t>
  </si>
  <si>
    <t>7078  FACILITIES PROJECT MGT SPECIALIST 3</t>
  </si>
  <si>
    <t>1836003 Case Mgmt-Childrens Svcs</t>
  </si>
  <si>
    <t>7146  EH&amp;S SPECIALIST 3</t>
  </si>
  <si>
    <t>1836004 Social Work</t>
  </si>
  <si>
    <t>7152  ENGR SR</t>
  </si>
  <si>
    <t>1836005 Family House-Adult</t>
  </si>
  <si>
    <t>7181  DEV ENGR SR</t>
  </si>
  <si>
    <t>1836006 Family House-Childrens</t>
  </si>
  <si>
    <t>7199  DATA SYSTEMS ANALYST 3</t>
  </si>
  <si>
    <t>1836023 Ronald McDonald House MB</t>
  </si>
  <si>
    <t>7205  ENTERPRISE RICK MGT ANL 4</t>
  </si>
  <si>
    <t>1838001 Materiel Svcs-Admin</t>
  </si>
  <si>
    <t>7234  ANL 1</t>
  </si>
  <si>
    <t>1838002 Orthopaedic Institute-SPD</t>
  </si>
  <si>
    <t>7235  ANL 2</t>
  </si>
  <si>
    <t>1838003 Sterile Proc Dept ML</t>
  </si>
  <si>
    <t>7236  ANL 3</t>
  </si>
  <si>
    <t>1838004 Materiel Svcs-O/R Materials Support</t>
  </si>
  <si>
    <t>7237  ANL 4</t>
  </si>
  <si>
    <t>1838005 Sterile Proc Dept MZ</t>
  </si>
  <si>
    <t>7238  ANL 5</t>
  </si>
  <si>
    <t>1838006 Materiel Svcs-Campus Recovery</t>
  </si>
  <si>
    <t>7245  ANL 1 SUPV</t>
  </si>
  <si>
    <t>1838007 MZ Materiel Svcs-Campus Recovery</t>
  </si>
  <si>
    <t>7246  ANL 2 SUPV</t>
  </si>
  <si>
    <t>1838023 Sterile Proc Dept MB</t>
  </si>
  <si>
    <t>7247  ANL 3 SUPV</t>
  </si>
  <si>
    <t>1838029 Materiel Mgmt-MB Early Hire</t>
  </si>
  <si>
    <t>7248  ANL 4 SUPV</t>
  </si>
  <si>
    <t>1839001 Pharmacy Mgmt Group</t>
  </si>
  <si>
    <t>7249  ANL 5 SUPV</t>
  </si>
  <si>
    <t>1839002 Pharmacy-Owens Production</t>
  </si>
  <si>
    <t>7250  ANL 6 SUPV</t>
  </si>
  <si>
    <t>1839003 Pharmacy-Finance/Purchasing CC</t>
  </si>
  <si>
    <t>7274  PROGR ANL 3 SUPV</t>
  </si>
  <si>
    <t>1839004 Investigational Drug Svc</t>
  </si>
  <si>
    <t>7275  PROGR ANL 3</t>
  </si>
  <si>
    <t>1840001 Purchasing and Receiving</t>
  </si>
  <si>
    <t>7277  PROGR ANL 2</t>
  </si>
  <si>
    <t>1840002 Inventory Svcs</t>
  </si>
  <si>
    <t>7278  PROGR ANL 1</t>
  </si>
  <si>
    <t>1840003 Purchasing</t>
  </si>
  <si>
    <t>7282  COMPUTING RESC MGR 1</t>
  </si>
  <si>
    <t>1840004 Storehouse</t>
  </si>
  <si>
    <t>7300  APPLICATIONS PROGRAMMER 3</t>
  </si>
  <si>
    <t>1841001 Grounds Maintenance</t>
  </si>
  <si>
    <t>7302  SYSTEMS ADMINISTRATOR 1</t>
  </si>
  <si>
    <t>1842001 Security Svcs</t>
  </si>
  <si>
    <t>7303  SYSTEMS ADMINISTRATOR 2</t>
  </si>
  <si>
    <t>1842002 Security Projects</t>
  </si>
  <si>
    <t>7304  SYSTEM ADMINISTRATOR 3</t>
  </si>
  <si>
    <t>1842021 Security Svcs MB</t>
  </si>
  <si>
    <t>7308  INFORMATION SYSTEMS ANALYST 2</t>
  </si>
  <si>
    <t>1843002 Medical Cntr Parking</t>
  </si>
  <si>
    <t>7309  INFORMATION SYSTEMS ANALYST 3</t>
  </si>
  <si>
    <t>1843029 Medical Cntr Parking-MB Early Hire</t>
  </si>
  <si>
    <t>7338  IT SECURITY ANALYST 3</t>
  </si>
  <si>
    <t>1844001 Hospity Svcs ML</t>
  </si>
  <si>
    <t>7351  AV IT ENGINEEER 3</t>
  </si>
  <si>
    <t>1844002 Environmental Svcs-ACC</t>
  </si>
  <si>
    <t>7367  SYSTEMS INTEGRATION ENGINEER 3</t>
  </si>
  <si>
    <t>1844011 Hospity Svcs MZ</t>
  </si>
  <si>
    <t>7374  ADMINISTRATIVE SUPERVISOR 1</t>
  </si>
  <si>
    <t>1844021 Hospity Svcs MB</t>
  </si>
  <si>
    <t>7375  ADMIN SUPV 2</t>
  </si>
  <si>
    <t>1844029 Hospitality Svcs-MB Early Hire</t>
  </si>
  <si>
    <t>7376  ADMIN OFCR 2</t>
  </si>
  <si>
    <t>1845001 Utilities ML</t>
  </si>
  <si>
    <t>7377  ADMIN OFCR 3</t>
  </si>
  <si>
    <t>1845003 Steam</t>
  </si>
  <si>
    <t>7378  ADMINISTRATIVE OFFICER 4</t>
  </si>
  <si>
    <t>1845005 Refuse Disposal</t>
  </si>
  <si>
    <t>7379  CONTRACT ADMINISTRATOR 2</t>
  </si>
  <si>
    <t>1845010 Engineering MZ</t>
  </si>
  <si>
    <t>7380  CONTRACT ADMINISTRATOR 3</t>
  </si>
  <si>
    <t>1845021 Utilities MB</t>
  </si>
  <si>
    <t>7384  EXEC AST 3</t>
  </si>
  <si>
    <t>1846001 Bldg Maintenance ML</t>
  </si>
  <si>
    <t>7385  EXECUTIVE ASSISTANT 4</t>
  </si>
  <si>
    <t>1846002 Bldg Maintenance ACC</t>
  </si>
  <si>
    <t>7397  PROJECT POLICY ANALYST 2</t>
  </si>
  <si>
    <t>1846003 Facilities</t>
  </si>
  <si>
    <t>7398  PROJECT POLICY ANALYST 3</t>
  </si>
  <si>
    <t>1846005 MCB Space</t>
  </si>
  <si>
    <t>7399  PROJECT POLICY ANALYST 4</t>
  </si>
  <si>
    <t>1846006 Safety</t>
  </si>
  <si>
    <t>7445  DIGITAL COMM SPEC 4</t>
  </si>
  <si>
    <t>1846007 Design and Construction-Capital</t>
  </si>
  <si>
    <t>7455  ELECTR COMM SPEC 3</t>
  </si>
  <si>
    <t>1846008 CHI-Facilities Planning</t>
  </si>
  <si>
    <t>7467  VISUAL COMMUNICATION SPECIALIST 4</t>
  </si>
  <si>
    <t>1846009 Bldg Maintenance Pavilion</t>
  </si>
  <si>
    <t>7477  COMMUNICATION SPECIALIST 3</t>
  </si>
  <si>
    <t>1846010 2330 Post St Medical Office</t>
  </si>
  <si>
    <t>7510  MGT SVC OFCR 3</t>
  </si>
  <si>
    <t>1846011 1701 Divisadero Medical Office</t>
  </si>
  <si>
    <t>7511  MGT SVC OFCR 2</t>
  </si>
  <si>
    <t>1846012 Bldg Maintenance Cancer Cntr</t>
  </si>
  <si>
    <t>7512  MGT SVC OFCR 1</t>
  </si>
  <si>
    <t>1846013 Design Construction Capital-MB</t>
  </si>
  <si>
    <t>7558  BUSINESS/TECH SUPPORT ANALYST 2</t>
  </si>
  <si>
    <t>1846014 Bldg Maintenance Osher</t>
  </si>
  <si>
    <t>7559  BUSINESS/TECH SUPPORT ANALYST 3</t>
  </si>
  <si>
    <t>1846015 Design and Construction-Operating</t>
  </si>
  <si>
    <t>7561  BUSINESS/TECH SUPPORT SUPERVISOR 2</t>
  </si>
  <si>
    <t>1846016 IT Capital-MB</t>
  </si>
  <si>
    <t>7566  COMM AND NETWORK TECH ANALYST 3</t>
  </si>
  <si>
    <t>1846017 Facilities MB</t>
  </si>
  <si>
    <t>7582  BUSINESS SYSTEM ANALYST 1</t>
  </si>
  <si>
    <t>1846018 Space Mgmt</t>
  </si>
  <si>
    <t>7583  BUSINEES SYSTEMS ANALYST 2</t>
  </si>
  <si>
    <t>1846019 Mission Hall</t>
  </si>
  <si>
    <t>7584  BUSINESS SYSTEMS ANALYST 3</t>
  </si>
  <si>
    <t>1846020 Major Construction Projects-Cancer</t>
  </si>
  <si>
    <t>7595  HR GENERALIST 2</t>
  </si>
  <si>
    <t>1846021 Safe Patient Handling</t>
  </si>
  <si>
    <t>7611  ACCOUNTANT 4 SUPV</t>
  </si>
  <si>
    <t>1846026 Safety MB</t>
  </si>
  <si>
    <t>7617  ACCOUNTANT 3</t>
  </si>
  <si>
    <t>1846027 MB Emergency Mgmt</t>
  </si>
  <si>
    <t>7618  ACCOUNTANT 1</t>
  </si>
  <si>
    <t>1846029 MB Non-Capital Improvements</t>
  </si>
  <si>
    <t>7619  ACCOUNTANT AST</t>
  </si>
  <si>
    <t>1846030 MB Project DIV-MB Early Hire</t>
  </si>
  <si>
    <t>7620  ACCOUNTANT 2</t>
  </si>
  <si>
    <t>1846056 Maintenance Information Technology</t>
  </si>
  <si>
    <t>7647  HR ANL 2</t>
  </si>
  <si>
    <t>1846090 ML Non-Capital Improvements</t>
  </si>
  <si>
    <t>7648  HR ANL 3</t>
  </si>
  <si>
    <t>1846091 Bldg and Improvements-ACC</t>
  </si>
  <si>
    <t>7649  HR ANL 4</t>
  </si>
  <si>
    <t>1846092 Non-Capital Projects</t>
  </si>
  <si>
    <t>7650  HR ANL 5</t>
  </si>
  <si>
    <t>1846093 Medical Cntr Wayfinding</t>
  </si>
  <si>
    <t>7655  HR ANL 4 SUPV</t>
  </si>
  <si>
    <t>1846094 MZ Non-Capital Improvements</t>
  </si>
  <si>
    <t>7656  HR ANL 5 SUPV</t>
  </si>
  <si>
    <t>1847001 Mail</t>
  </si>
  <si>
    <t>7658  HR ANL 1</t>
  </si>
  <si>
    <t>1847003 Pager Communications</t>
  </si>
  <si>
    <t>7708  FINANCIAL ANL 2</t>
  </si>
  <si>
    <t>1847004 Telephone</t>
  </si>
  <si>
    <t>7709  FINANCIAL ANALYST 3</t>
  </si>
  <si>
    <t>1847090 Pt Television Svc</t>
  </si>
  <si>
    <t>7710  FINANCIAL ANL 4</t>
  </si>
  <si>
    <t>1848001 IT-Operations</t>
  </si>
  <si>
    <t>7719  BENEFITS ANALYST 2</t>
  </si>
  <si>
    <t>1848002 IT-Data Cntr Operations</t>
  </si>
  <si>
    <t>7720  BENEFITS ANL 3</t>
  </si>
  <si>
    <t>1848003 IT-Financial Applications (Closed)</t>
  </si>
  <si>
    <t>7721  BENEFITS ANL 4</t>
  </si>
  <si>
    <t>1848004 IT-Info Security</t>
  </si>
  <si>
    <t>7725  COMPENSATION ANL 2</t>
  </si>
  <si>
    <t>1848005 IT-Financial Applications and Analytics</t>
  </si>
  <si>
    <t>7726  COMPENSATION ANALYST 3</t>
  </si>
  <si>
    <t>1848006 IT-Data Cntr</t>
  </si>
  <si>
    <t>7738  PROCUREMENT ANL 4</t>
  </si>
  <si>
    <t>1848007 IT-Clin Applications and Analytics</t>
  </si>
  <si>
    <t>7739  PROCUREMENT ANALYST 3</t>
  </si>
  <si>
    <t>1848008 Picis Implementation</t>
  </si>
  <si>
    <t>7740  PROCUREMENT ANL2</t>
  </si>
  <si>
    <t>1848009 IT-Identity Access Mgmt</t>
  </si>
  <si>
    <t>7747  EMPLOYMENT REPR 2</t>
  </si>
  <si>
    <t>1848010 IT-Disaster Recovery Prgm</t>
  </si>
  <si>
    <t>7748  EMPLOYMENT REPRESENTATIVE 3</t>
  </si>
  <si>
    <t>1848011 IT-Learning Mgmt System</t>
  </si>
  <si>
    <t>7772  BUYER 5</t>
  </si>
  <si>
    <t>1848012 IT-CIS Project Training</t>
  </si>
  <si>
    <t>7773  BUYER 4</t>
  </si>
  <si>
    <t>1848014 EHR Assessment-Operating</t>
  </si>
  <si>
    <t>7774  BUYER 2</t>
  </si>
  <si>
    <t>1848015 Design and Construction-Operating</t>
  </si>
  <si>
    <t>7776  BUYER 3</t>
  </si>
  <si>
    <t>1848016 I.T. BCHO Capital</t>
  </si>
  <si>
    <t>7860  ACCOUNTANT 2 EX</t>
  </si>
  <si>
    <t>1848017 IT-Desktop Engineering</t>
  </si>
  <si>
    <t>7865  ANESTHETIST NURSE SR NEX</t>
  </si>
  <si>
    <t>1848018 IT-Clin Systems Training</t>
  </si>
  <si>
    <t>7866  AUDIOLOGIST SR EX</t>
  </si>
  <si>
    <t>1848019 Ambulatory PEAK Initiative</t>
  </si>
  <si>
    <t>7867  AUDIOLOGIST EX</t>
  </si>
  <si>
    <t>1848020 Center for Digital Health Innovation</t>
  </si>
  <si>
    <t>7870  CASE MGR EX</t>
  </si>
  <si>
    <t>1848021 Finan Integration Capital-Data Governance</t>
  </si>
  <si>
    <t>7872  CHILD LIFE SPEC 2 EX</t>
  </si>
  <si>
    <t>1848022 I.T. BCHO Operating</t>
  </si>
  <si>
    <t>7873  CHILD LIFE SPEC 1 EX</t>
  </si>
  <si>
    <t>1848029 IT DIV-MB Early Hire</t>
  </si>
  <si>
    <t>7876  CLIN LAB SCI SPEC SUPV SR EX</t>
  </si>
  <si>
    <t>1848049 IT-Field Svcs</t>
  </si>
  <si>
    <t>7877  CLIN LAB SCI SUPV EX</t>
  </si>
  <si>
    <t>1848050 Operator Svcs MZ</t>
  </si>
  <si>
    <t>7883  CLIN NURSE 4 SUPV NEX</t>
  </si>
  <si>
    <t>1848051 UCSF Svc Desk</t>
  </si>
  <si>
    <t>7886  DIETITIAN 1 EX</t>
  </si>
  <si>
    <t>1848052 IT-Ancillary Svcs (Closed)</t>
  </si>
  <si>
    <t>7888  CLIN RSCH CRD SR EX</t>
  </si>
  <si>
    <t>1848053 IT-Enterprise Comm Svcs (Closed)</t>
  </si>
  <si>
    <t>7890  CLIN SOCIAL WORKER 1 EX</t>
  </si>
  <si>
    <t>1848054 IT-Infrastructure Operations</t>
  </si>
  <si>
    <t>7892  EEG TCHNO SUPV EX</t>
  </si>
  <si>
    <t>1848055 IT-Customer Support Cntr</t>
  </si>
  <si>
    <t>7894  GENETIC COUNSELOR 3 EX</t>
  </si>
  <si>
    <t>1848056 Maintenance Information Technology (CLOSED)</t>
  </si>
  <si>
    <t>7895  GENETIC COUNSELOR 2 EX</t>
  </si>
  <si>
    <t>1848060 IT-IDX Project-Capital</t>
  </si>
  <si>
    <t>7902  HISTO TCHNO SUPV EX</t>
  </si>
  <si>
    <t>1848061 IT-SMS Project-Capital</t>
  </si>
  <si>
    <t>7904  HOSP LAB TCHN 4 SUPV EX</t>
  </si>
  <si>
    <t>1848062 IT-Y2K Project North-Capital</t>
  </si>
  <si>
    <t>7912  MUSIC THERAPIST EX</t>
  </si>
  <si>
    <t>1848064 IT-Cardiology Project-Capital</t>
  </si>
  <si>
    <t>7914  NUC MED TECHNO CHF EX</t>
  </si>
  <si>
    <t>1848065 IT-Network Engineering</t>
  </si>
  <si>
    <t>7917  NURSE ADMIN 1 SUPV NEX</t>
  </si>
  <si>
    <t>1848066 IT-Integration</t>
  </si>
  <si>
    <t>7918  NURSE ADMIN 2 EX</t>
  </si>
  <si>
    <t>1848067 IT-Carecast (Capital)</t>
  </si>
  <si>
    <t>7920  NURSE PRACTITIONER 2 SUPV EX</t>
  </si>
  <si>
    <t>1848068 Picis-Capital Payroll</t>
  </si>
  <si>
    <t>7923  OCCUPATIONAL THER 3 EX</t>
  </si>
  <si>
    <t>1848069 IT-Operations Admin</t>
  </si>
  <si>
    <t>7924  OCCUPATIONAL THER 2 EX</t>
  </si>
  <si>
    <t>1848070 IT-Application Svcs Cap. Proj. (Closed)</t>
  </si>
  <si>
    <t>7925  OCCUPATIONAL THER 1 EX</t>
  </si>
  <si>
    <t>1848076 IT-Office of the CIO</t>
  </si>
  <si>
    <t>7930  OPTOMETRIST EX</t>
  </si>
  <si>
    <t>1848077 IT-Distributed Systems Engineering</t>
  </si>
  <si>
    <t>7938  PHYS THER 3 EX</t>
  </si>
  <si>
    <t>1848078 IT-Systems Engineering</t>
  </si>
  <si>
    <t>7939  PHYS THER 2 EX</t>
  </si>
  <si>
    <t>1848079 IT-Applications Admin</t>
  </si>
  <si>
    <t>7940  PHYS THER 1 EX</t>
  </si>
  <si>
    <t>1848080 IT-Ancillary Infrastructure Applications</t>
  </si>
  <si>
    <t>7954  RECREATION THER 2 EX</t>
  </si>
  <si>
    <t>1848090 IT-Admin (Closed)</t>
  </si>
  <si>
    <t>7958  SPEECH PATHOLOGIST SR SUPV EX</t>
  </si>
  <si>
    <t>1848091 IT-Last Word Project</t>
  </si>
  <si>
    <t>7959  SPEECH PATHOLOGIST EX</t>
  </si>
  <si>
    <t>1848092 IT-Web Development Svcs (Closed)</t>
  </si>
  <si>
    <t>7963  STAFF PHARMACIST 1 NEX</t>
  </si>
  <si>
    <t>1848093 IT-Enterprise IS Security (Closed)</t>
  </si>
  <si>
    <t>7970  SPEECH PATHOLOGIST 4</t>
  </si>
  <si>
    <t>1848094 IT-Project Mgmt Office</t>
  </si>
  <si>
    <t>7971  SPEECH PATHOLOGIST 3</t>
  </si>
  <si>
    <t>1848095 IT-Enterprise Svcs-Capital Projects</t>
  </si>
  <si>
    <t>7972  SPEECH PATHOLOGIST 2</t>
  </si>
  <si>
    <t>1848100 Epic Project Mgmt Office-Op. (Closed)</t>
  </si>
  <si>
    <t>8006  PHYSICIAN AST SR SUPV</t>
  </si>
  <si>
    <t>1848101 APeX Meaningful Use Prgm Support</t>
  </si>
  <si>
    <t>8009  PHARMACIST SR SUPV</t>
  </si>
  <si>
    <t>1848102 APeX Beacon</t>
  </si>
  <si>
    <t>8011  CLIN SOCIAL WORKER 3 SUPV</t>
  </si>
  <si>
    <t>1848103 Enterprise Analytics</t>
  </si>
  <si>
    <t>8021  PSYCHOLOGIST 2 SUPV</t>
  </si>
  <si>
    <t>1848104 Enterprise Information Mgmt</t>
  </si>
  <si>
    <t>8031  AUDIOLOGIST SR SUPV</t>
  </si>
  <si>
    <t>1848105 Epic IP Clinical-Operating (Closed)</t>
  </si>
  <si>
    <t>8035  PHYS THER 4 SUPV</t>
  </si>
  <si>
    <t>1848106 Enterprise Report Writing</t>
  </si>
  <si>
    <t>8041  NUC MED TCHNO ASC CHF SUPV</t>
  </si>
  <si>
    <t>1848107 Enterprise Business Intelligence</t>
  </si>
  <si>
    <t>8044  OPTOMETRIST SR SUPV</t>
  </si>
  <si>
    <t>1848109 Adult Clinical Integrated Partners EHR</t>
  </si>
  <si>
    <t>8079  LABOR REL REPR 2</t>
  </si>
  <si>
    <t>1848110 Epic Ambulatory Clin-Op (Closed)</t>
  </si>
  <si>
    <t>8080  LABOR REL REPR 3</t>
  </si>
  <si>
    <t>1848111 Health Informatics</t>
  </si>
  <si>
    <t>8171  PHYS PLT MECH AST SUPV</t>
  </si>
  <si>
    <t>1848112 SFDPH EHR Facilitation</t>
  </si>
  <si>
    <t>8172  PHYS PLT MECH SR</t>
  </si>
  <si>
    <t>1848113 SFDPH EHR Support</t>
  </si>
  <si>
    <t>8174  PHYS PLT MECH</t>
  </si>
  <si>
    <t>1848114 SFDPH EHR Implementation</t>
  </si>
  <si>
    <t>8305  MED CTR BLDG MAINT WORKER LD</t>
  </si>
  <si>
    <t>1848115 Epic Business-Operating (Closed)</t>
  </si>
  <si>
    <t>8306  MED CTR BLDG MAINT WORKER SR</t>
  </si>
  <si>
    <t>1848116 IT-Unified Communications</t>
  </si>
  <si>
    <t>8307  MED CTR BLDG MAINT WORKER</t>
  </si>
  <si>
    <t>1848117 IT-Documents  &amp; Web Management</t>
  </si>
  <si>
    <t>8553  TRUCK DRIVER</t>
  </si>
  <si>
    <t>1848120 Epic Technical-Operating (Closed)</t>
  </si>
  <si>
    <t>8669  MED CTR LAB MECHN PRN SUPV</t>
  </si>
  <si>
    <t>1848200 Epic Project Mgmt Office -Capital</t>
  </si>
  <si>
    <t>8671  MED CTR LAB MECHN PRN</t>
  </si>
  <si>
    <t>1848205 Epic IP Clinical-Capital</t>
  </si>
  <si>
    <t>8680  MED CTR ELECTR TCHN PRN SUPV</t>
  </si>
  <si>
    <t>1848210 Epic Ambulatory Clinical-Capital</t>
  </si>
  <si>
    <t>8681  MED CTR ELECTR TCHN PRN</t>
  </si>
  <si>
    <t>1848215 Epic Business-Capital</t>
  </si>
  <si>
    <t>8682  MED CTR ELECTR TCHN SR</t>
  </si>
  <si>
    <t>1848220 Epic Technical-Capital</t>
  </si>
  <si>
    <t>8793  SURGICAL TCHN PRN</t>
  </si>
  <si>
    <t>1849001 Sustainability</t>
  </si>
  <si>
    <t>8794  CLINICAL APPLICATIONS PROFESSIONAL 3</t>
  </si>
  <si>
    <t>1849029 Facilities/Support Svcs-MB Early Hire</t>
  </si>
  <si>
    <t>8795  CLINICAL APPLICATIONS PROFSSIONAL 2</t>
  </si>
  <si>
    <t>1849093 MZ Cancer Surg Expansion-Facilities</t>
  </si>
  <si>
    <t>8797  CLINICAL IMAGING IT SPEC 3</t>
  </si>
  <si>
    <t>1851001 Medical Cntr Accounting</t>
  </si>
  <si>
    <t>8798  CLINICAL IMAGING IT SPEC 2</t>
  </si>
  <si>
    <t>1851002 Accounting Svcs</t>
  </si>
  <si>
    <t>8800  CLINICAL INFORMATICS SPEC 3</t>
  </si>
  <si>
    <t>1851003 Decision Support Svcs</t>
  </si>
  <si>
    <t>8801  CLINICAL INFORMATICS SPEC 2</t>
  </si>
  <si>
    <t>1851005 Revenue Mgmt Strategies</t>
  </si>
  <si>
    <t>8811  NUC MED TCHNO PRN</t>
  </si>
  <si>
    <t>1851006 Reimbursement Svcs</t>
  </si>
  <si>
    <t>8822  TECHNICAL PROJECT MGT PROFL 3</t>
  </si>
  <si>
    <t>1851009 FA Default Dept</t>
  </si>
  <si>
    <t>8827  STRATEGIC SOURCING PROFESSIONAL 3</t>
  </si>
  <si>
    <t>1851010 Medical Cntr Accounts Payable</t>
  </si>
  <si>
    <t>8865  STERILE PROCESSING TCHN 4</t>
  </si>
  <si>
    <t>1851011 Medical Cntr Payroll</t>
  </si>
  <si>
    <t>8866  ANESTHESIA TCHN 3</t>
  </si>
  <si>
    <t>1851012 Finan Integration Capital-Financial Mgmt Reporting</t>
  </si>
  <si>
    <t>8867  ANESTHESIA TCHN 3 PD</t>
  </si>
  <si>
    <t>1851013 Finan Integration Capital-Purchasing &amp; AP Conversi</t>
  </si>
  <si>
    <t>8868  ANESTHESIA TCHN LD</t>
  </si>
  <si>
    <t>1851014 Finan Integration Capital-Planning and Budgeting</t>
  </si>
  <si>
    <t>8895  NURSE STAFF CRD</t>
  </si>
  <si>
    <t>1851015 Finan Integration Capital-DSS Bus and Srvc Line</t>
  </si>
  <si>
    <t>8896  NURSE STAFF CRD PD</t>
  </si>
  <si>
    <t>1851016 Finan Integration Capital-DSS Cost Acctg</t>
  </si>
  <si>
    <t>8897  ANESTHESIA TCHN</t>
  </si>
  <si>
    <t>1851017 Finan Integration Capital-General Ledger Conversn</t>
  </si>
  <si>
    <t>8898  ANESTHESIA TCHN 2</t>
  </si>
  <si>
    <t>1851018 Finan Integration Capital-Transformation Mgmt Ofce</t>
  </si>
  <si>
    <t>8899  ANESTHESIA TCHN PD</t>
  </si>
  <si>
    <t>1851029 Office of CFO-MB Early Hire</t>
  </si>
  <si>
    <t>8900  ANESTHESIA TCHN 2 PD</t>
  </si>
  <si>
    <t>1853001 Pt Financial Svcs</t>
  </si>
  <si>
    <t>8904  HOSP AST SR</t>
  </si>
  <si>
    <t>1853002 SBO Customer Svc</t>
  </si>
  <si>
    <t>8907  HOSP AST SR PD</t>
  </si>
  <si>
    <t>1853003 Strategic Implementation Project</t>
  </si>
  <si>
    <t>8909  VOC NURSE SR PD</t>
  </si>
  <si>
    <t>1853004 Stratified Processing Environment</t>
  </si>
  <si>
    <t>8915  VOC NURSE SR SUPV</t>
  </si>
  <si>
    <t>1853005 Top Tiers</t>
  </si>
  <si>
    <t>8916  VOC NURSE SR</t>
  </si>
  <si>
    <t>1853006 SMS Rev Holding</t>
  </si>
  <si>
    <t>8917  VOC NURSE</t>
  </si>
  <si>
    <t>1853007 VP Revenue Cycle</t>
  </si>
  <si>
    <t>8918  VOC NURSE PD</t>
  </si>
  <si>
    <t>1853008 Research Rev Cycle</t>
  </si>
  <si>
    <t>8924  PSYCHIATRIC TCHN PD</t>
  </si>
  <si>
    <t>1853009 Revenue Management</t>
  </si>
  <si>
    <t>8930  SURGICAL TCHN SR</t>
  </si>
  <si>
    <t>1853010 Community Physicians Revenue Cycle Services</t>
  </si>
  <si>
    <t>8931  SURGICAL TCHN</t>
  </si>
  <si>
    <t>1855001 Cashiers-IP</t>
  </si>
  <si>
    <t>8932  SURGICAL TCHN PD</t>
  </si>
  <si>
    <t>1856001 Admin Registration Parnassus</t>
  </si>
  <si>
    <t>8933  UROLOGY TCHN SR</t>
  </si>
  <si>
    <t>1856002 Prepare Prgm</t>
  </si>
  <si>
    <t>8936  CLIN LAB SCI SPEC SUPV SR</t>
  </si>
  <si>
    <t>1856003 Pre-Admit/Insurance Verification</t>
  </si>
  <si>
    <t>8937  CLIN LAB SCI SUPV</t>
  </si>
  <si>
    <t>1856004 Life Flight Transport Transfer Cntr</t>
  </si>
  <si>
    <t>8938  CLIN LAB SCI SPEC SR</t>
  </si>
  <si>
    <t>1856005 PreAccess</t>
  </si>
  <si>
    <t>8939  CLIN LAB SCI SPEC</t>
  </si>
  <si>
    <t>1856006 Orthopaedic Institute-Prepare</t>
  </si>
  <si>
    <t>8940  CLIN LAB SCI</t>
  </si>
  <si>
    <t>1856007 Clinical Operations and Patient Placement</t>
  </si>
  <si>
    <t>8944  PHYS THER AST 3</t>
  </si>
  <si>
    <t>1856008 Peds-Prepare</t>
  </si>
  <si>
    <t>8945  PHYS THER AST 2</t>
  </si>
  <si>
    <t>1856009 CPP/Transfer Cntr</t>
  </si>
  <si>
    <t>8951  PHYS THER AST PD</t>
  </si>
  <si>
    <t>1856010 ED Registration Parnassus</t>
  </si>
  <si>
    <t>8953  CYTO TCHNO SUPV</t>
  </si>
  <si>
    <t>1856011 SFHP EDIE Project</t>
  </si>
  <si>
    <t>8954  CYTO TCHNO SR</t>
  </si>
  <si>
    <t>1856021 Admin Registration MB</t>
  </si>
  <si>
    <t>8955  CYTO TCHNO</t>
  </si>
  <si>
    <t>1857001 ER Registration</t>
  </si>
  <si>
    <t>8956  CLIN LAB SCI PD</t>
  </si>
  <si>
    <t>1857002 Rev Cycle Qlty Educ Proc Imprvmnt</t>
  </si>
  <si>
    <t>8959  CLIN LAB SCI SPEC PD</t>
  </si>
  <si>
    <t>1857090 Admin Registration MZ</t>
  </si>
  <si>
    <t>8962  ELECTROCARDIOGRAPH TCHN SR</t>
  </si>
  <si>
    <t>1857091 Pre-Reg/Insurance Verification</t>
  </si>
  <si>
    <t>8963  ELECTROCARDIOGRAPH TCHN</t>
  </si>
  <si>
    <t>1857092 Admin-Financial Counseling</t>
  </si>
  <si>
    <t>8965  ULTRASOUND TCHNO PRN</t>
  </si>
  <si>
    <t>1859001 SFHP Medi-Cal Capitation Prgm</t>
  </si>
  <si>
    <t>8966  ULTRASOUND TCHNO SR</t>
  </si>
  <si>
    <t>1859003 BayChildrens Physicians Support</t>
  </si>
  <si>
    <t>8967  ULTRASOUND TCHNO</t>
  </si>
  <si>
    <t>1861001 Payroll Transfers</t>
  </si>
  <si>
    <t>8968  ULTRASOUND TCHNO SR PD</t>
  </si>
  <si>
    <t>1861003 SOM Agreements</t>
  </si>
  <si>
    <t>8969  ULTRASOUND TCHNO PRN SUPV</t>
  </si>
  <si>
    <t>1861004 Operations Planning-MB</t>
  </si>
  <si>
    <t>8971  HOSP LAB TCHN 3 SUPV</t>
  </si>
  <si>
    <t>1861007 Transition Planning-MB</t>
  </si>
  <si>
    <t>8972  HOSP LAB TCHN 2 SUPV</t>
  </si>
  <si>
    <t>1861008 Hospice By The Bay</t>
  </si>
  <si>
    <t>8973  HOSP LAB TCHN 4</t>
  </si>
  <si>
    <t>1861009 Canopy Health</t>
  </si>
  <si>
    <t>8974  HOSP LAB TCHN 3</t>
  </si>
  <si>
    <t>1861010 Bay Hlth</t>
  </si>
  <si>
    <t>8975  HOSP LAB TCHN 2</t>
  </si>
  <si>
    <t>1861011 Cancer Administration</t>
  </si>
  <si>
    <t>8976  HOSP LAB TCHN 1</t>
  </si>
  <si>
    <t>1861020 CHO Admin</t>
  </si>
  <si>
    <t>8980  HOSP LAB TCHN 1 PD</t>
  </si>
  <si>
    <t>1861021 Benioff Childrens Hosp Integration</t>
  </si>
  <si>
    <t>8982  SR ORTHOPTIST</t>
  </si>
  <si>
    <t>1861030 Peds-Clin Prgm Support</t>
  </si>
  <si>
    <t>8983  ORTHOPTIST</t>
  </si>
  <si>
    <t>1861031 Peds-Pt Care Svcs Admin</t>
  </si>
  <si>
    <t>8984  HOSP LAB TCHN 3 PD</t>
  </si>
  <si>
    <t>1861032 Admin DIV-MB Early Hire</t>
  </si>
  <si>
    <t>8985  HOSP LAB TCHN 2 PD</t>
  </si>
  <si>
    <t>1861033 BCH Qlty Improvement</t>
  </si>
  <si>
    <t>8990  RAD TCHNO SR PD</t>
  </si>
  <si>
    <t>1861034 Office of CEO-MB Early Hire</t>
  </si>
  <si>
    <t>8995  MED AST 2 SUPV</t>
  </si>
  <si>
    <t>1861035 Office of COO-MB Early Hire</t>
  </si>
  <si>
    <t>8998  CYTO TCHNO PD</t>
  </si>
  <si>
    <t>1861090 Medical Cntr Admin</t>
  </si>
  <si>
    <t>8999  ULTRASOUND TCHNO PRN PD</t>
  </si>
  <si>
    <t>1861091 Systemwide Admin</t>
  </si>
  <si>
    <t>9001  NUC MED TCHNO CHF</t>
  </si>
  <si>
    <t>1861092 Office of CFO</t>
  </si>
  <si>
    <t>9003  NUC MED TCHNO SR</t>
  </si>
  <si>
    <t>1861093 Medical Cntr Admin MZ</t>
  </si>
  <si>
    <t>9004  NUC MED TCHNO</t>
  </si>
  <si>
    <t>1861094 Lean Transformation Office</t>
  </si>
  <si>
    <t>9006  NUC MED TCHNO SR PD</t>
  </si>
  <si>
    <t>1861095 MB-Capital</t>
  </si>
  <si>
    <t>9007  DOSIMETRIST SR</t>
  </si>
  <si>
    <t>1861096 Supply Chain Project</t>
  </si>
  <si>
    <t>9008  DOSIMETRIST</t>
  </si>
  <si>
    <t>1861097 Swine Flu Response</t>
  </si>
  <si>
    <t>9010  RAD THER TCHNO CHF</t>
  </si>
  <si>
    <t>1861098 Operating-MB</t>
  </si>
  <si>
    <t>9012  RAD THER TCHNO SR</t>
  </si>
  <si>
    <t>1861099 Office of the President UCSFMC</t>
  </si>
  <si>
    <t>9013  RAD THER TCHNO</t>
  </si>
  <si>
    <t>1861100 Office Of The COO</t>
  </si>
  <si>
    <t>9015  RAD THER TCHNO PD</t>
  </si>
  <si>
    <t>1861101 Lean Training</t>
  </si>
  <si>
    <t>9017  RAD TCHNO PRN SUPV</t>
  </si>
  <si>
    <t>1863001 Strategic Development</t>
  </si>
  <si>
    <t>9019  RAD TCHNO CHF</t>
  </si>
  <si>
    <t>1863004 Intl Medical Svcs</t>
  </si>
  <si>
    <t>9020  RAD TCHNO CHF ASC</t>
  </si>
  <si>
    <t>1863005 News Communication</t>
  </si>
  <si>
    <t>9021  RAD TCHNO PRN</t>
  </si>
  <si>
    <t>1863006 Liaison Svcs</t>
  </si>
  <si>
    <t>9022  RAD TCHNO SR</t>
  </si>
  <si>
    <t>1863007 Consultation Svcs</t>
  </si>
  <si>
    <t>9023  RAD TCHNO</t>
  </si>
  <si>
    <t>1863008 Marketing</t>
  </si>
  <si>
    <t>9025  RAD TCHNO PD</t>
  </si>
  <si>
    <t>1863009 Concierge Prgm</t>
  </si>
  <si>
    <t>9026  RAD TCHNO PRN PD</t>
  </si>
  <si>
    <t>1863010 Annual Tree Lighting Event</t>
  </si>
  <si>
    <t>9031  ADMITTING WORKER PRN</t>
  </si>
  <si>
    <t>1863011 Teddy Bear Rescue Event</t>
  </si>
  <si>
    <t>9032  ADMITTING WORKER SR</t>
  </si>
  <si>
    <t>1863012 Charlottes Web</t>
  </si>
  <si>
    <t>9033  ADMITTING WORKER</t>
  </si>
  <si>
    <t>1863013 UCSF Medical Cntr Golf Tournament</t>
  </si>
  <si>
    <t>9035  ADMITTING WORKER PRN SUPV</t>
  </si>
  <si>
    <t>1863014 Special Events Community Relations</t>
  </si>
  <si>
    <t>9040  ADMITTING WORKER SR SUPV</t>
  </si>
  <si>
    <t>1863015 Heart Lung Transpl Celebration</t>
  </si>
  <si>
    <t>9046  RESP THER 4</t>
  </si>
  <si>
    <t xml:space="preserve">1863016 Special Events Miscellaneous </t>
  </si>
  <si>
    <t>9047  RESP THER 3</t>
  </si>
  <si>
    <t>1863017 Salesforce Events</t>
  </si>
  <si>
    <t>9048  RESP THER 2</t>
  </si>
  <si>
    <t>1863018 Raising Hope</t>
  </si>
  <si>
    <t>9049  REG RESP THER 1</t>
  </si>
  <si>
    <t>1863019 Painted Turtle Events</t>
  </si>
  <si>
    <t>9050  RESP THER 1</t>
  </si>
  <si>
    <t>1863021 Destination Prgm</t>
  </si>
  <si>
    <t>9051  REG RESP THER PD</t>
  </si>
  <si>
    <t>1863023 Cancer Strategic Initiatives</t>
  </si>
  <si>
    <t>9052  RESP THER PD</t>
  </si>
  <si>
    <t>1863029 Concierge Prgm MB</t>
  </si>
  <si>
    <t>9057  HISTO TCHNO LD</t>
  </si>
  <si>
    <t>1863030 Office of CSPO-MB Early Hire</t>
  </si>
  <si>
    <t>9059  EEG TCHNO PRN</t>
  </si>
  <si>
    <t>1863090 Physician Referral Svc</t>
  </si>
  <si>
    <t>9060  EEG TCHNO SR</t>
  </si>
  <si>
    <t>1863095 Hlth Plan Strategy/Contracting</t>
  </si>
  <si>
    <t>9061  EEG TCHNO</t>
  </si>
  <si>
    <t>1864090 Neurosciences Svc Line</t>
  </si>
  <si>
    <t>9062  EEG TCHNO PRN PD</t>
  </si>
  <si>
    <t>1865001 Pt Staff Svcs-Admin (Closed)</t>
  </si>
  <si>
    <t>9064  ADMITTING WORKER SR PD</t>
  </si>
  <si>
    <t>1865002 Personnel-Campus Svc</t>
  </si>
  <si>
    <t>9065  HISTO TCHNO 1</t>
  </si>
  <si>
    <t>1865003 Temp Modified Work</t>
  </si>
  <si>
    <t>9066  HISTO TCHNO 2</t>
  </si>
  <si>
    <t>1865004 Incentive Award Prgm</t>
  </si>
  <si>
    <t>9067  HISTO TCHNO 3</t>
  </si>
  <si>
    <t>1865005 Employee Bonuses</t>
  </si>
  <si>
    <t>9068  HISTO TCHNO SUPV</t>
  </si>
  <si>
    <t>1865006 Workforce Contingency</t>
  </si>
  <si>
    <t>9069  HISTO TCHNO 2 PD</t>
  </si>
  <si>
    <t>1865007 Svc Excellence</t>
  </si>
  <si>
    <t>9070  EEG TCHNO SR PD</t>
  </si>
  <si>
    <t>1865008 Employee/Labor Relations</t>
  </si>
  <si>
    <t>9074  EEG TCHNO PD</t>
  </si>
  <si>
    <t>1865009 Human Resources</t>
  </si>
  <si>
    <t>9090  POLYSOMNOGRAPHY TCHNO PRN</t>
  </si>
  <si>
    <t>1865010 Workers Compensation</t>
  </si>
  <si>
    <t>9091  POLYSOMNOGRAPHY TCHNO SR</t>
  </si>
  <si>
    <t>1865011 Employee Apparel Prgm</t>
  </si>
  <si>
    <t>9092  POLYSOMNOGRAPHY TCHNO</t>
  </si>
  <si>
    <t>1865012 Bsmart</t>
  </si>
  <si>
    <t>9106  ULTRASOUND TCHNO PD</t>
  </si>
  <si>
    <t>1865029 Staff Svcs-MB Early Hire</t>
  </si>
  <si>
    <t>9112  DOSIMETRY CHF</t>
  </si>
  <si>
    <t>1866001 Occupational Hlth Svcs</t>
  </si>
  <si>
    <t>9114  HOME HEALTH NURSE PD</t>
  </si>
  <si>
    <t>1866002 Influenza Immunization Prgm</t>
  </si>
  <si>
    <t>9116  HOME HEALTH NURSE 3</t>
  </si>
  <si>
    <t>1867001 Volunteer Svcs ML</t>
  </si>
  <si>
    <t>9117  HOME HEALTH NURSE 2</t>
  </si>
  <si>
    <t>1867002 Gift Shop ML</t>
  </si>
  <si>
    <t>9119  NURSE PD</t>
  </si>
  <si>
    <t>1867003 Hosp Auxiliary</t>
  </si>
  <si>
    <t>9121  ANESTHETIST NURSE SR PD</t>
  </si>
  <si>
    <t>1867004 Gift Shop MZ Cancer Cntr</t>
  </si>
  <si>
    <t>9124  NURSE ADMIN 1 SUPV</t>
  </si>
  <si>
    <t>1867021 Volunteer and Guest Services</t>
  </si>
  <si>
    <t>9127  CLIN NURSE 4 SUPV</t>
  </si>
  <si>
    <t>1867022 Gift Shop MB</t>
  </si>
  <si>
    <t>9132  NURSE ADMIN 3</t>
  </si>
  <si>
    <t>1868001 Pt Relations/Decedent Affairs Parnassus</t>
  </si>
  <si>
    <t>9133  NURSE ADMIN 2</t>
  </si>
  <si>
    <t>1868002 Spiritual Care/CPE-Parnassus</t>
  </si>
  <si>
    <t>9134  NURSE ADMIN 1</t>
  </si>
  <si>
    <t>1868021 Pt Relations/Decedent Affairs MB (CLOSED)</t>
  </si>
  <si>
    <t>9137  CLIN NURSE 4</t>
  </si>
  <si>
    <t>1868022 Spiritual Care/CPE-MB</t>
  </si>
  <si>
    <t>9138  CLIN NURSE 3</t>
  </si>
  <si>
    <t>1869001 Medical Library</t>
  </si>
  <si>
    <t>9139  CLIN NURSE 2</t>
  </si>
  <si>
    <t>1869030 Pt Library-Peds</t>
  </si>
  <si>
    <t>9139O  CLIN NURSE II</t>
  </si>
  <si>
    <t>1870001 HIMS-IP</t>
  </si>
  <si>
    <t>9140  CLIN NURSE 1</t>
  </si>
  <si>
    <t>1870003 HIMS-Information Release</t>
  </si>
  <si>
    <t>9141  NURSE COORDINATOR</t>
  </si>
  <si>
    <t>1870004 HIMS-Analysis Research</t>
  </si>
  <si>
    <t>9143  ANESTHETIST NURSE SR</t>
  </si>
  <si>
    <t>1870005 HIMS</t>
  </si>
  <si>
    <t>9146  NURSE PRACITIONER 3</t>
  </si>
  <si>
    <t>1870006 HIMS-Master File</t>
  </si>
  <si>
    <t>9147  NURSE PRACTITIONER 2</t>
  </si>
  <si>
    <t>1870007 Cancer Cntr-Registry</t>
  </si>
  <si>
    <t>9148  NURSE PRACTITIONER 1</t>
  </si>
  <si>
    <t>1870009 HIMS-Medical Records-STOR</t>
  </si>
  <si>
    <t>9150  NURSE PRACTITIONER 2 SUPV</t>
  </si>
  <si>
    <t>1870025 Med Cntr Support Svcs Call Cntr</t>
  </si>
  <si>
    <t>9154  BIOMED EQUIP TCHN 4</t>
  </si>
  <si>
    <t>1870090 HIMS-Admin</t>
  </si>
  <si>
    <t>9155  BIOMED EQUIP TCHN 3</t>
  </si>
  <si>
    <t>1870092 HIMS-Masterfile Chart Orders</t>
  </si>
  <si>
    <t>9156  BIOMED EQUIP TCHN 2</t>
  </si>
  <si>
    <t>1871002 Medical Staff Office</t>
  </si>
  <si>
    <t>9157  BIOMED EQUIP TCHN 1</t>
  </si>
  <si>
    <t>1871003 Performance Improvement</t>
  </si>
  <si>
    <t>9158  CLINICIAN PD</t>
  </si>
  <si>
    <t>1871004 Infection Control</t>
  </si>
  <si>
    <t>9159  CLINICIAN SCHED UNSCHED</t>
  </si>
  <si>
    <t>1871005 Medical Risk Mgmt</t>
  </si>
  <si>
    <t>9160  NURSE PRACTITIONER PD</t>
  </si>
  <si>
    <t>1871006 Regulatory Affairs</t>
  </si>
  <si>
    <t>9170  CASE MGR</t>
  </si>
  <si>
    <t>1871007 Qlty Improvement</t>
  </si>
  <si>
    <t>9192  OPTOMETRIST SR</t>
  </si>
  <si>
    <t>1871008 Pt Safety</t>
  </si>
  <si>
    <t>9199  DENTAL AST</t>
  </si>
  <si>
    <t>1871009 Innovations in Population Hlth Prgm</t>
  </si>
  <si>
    <t>9202  PHYSICIAN AST SR</t>
  </si>
  <si>
    <t>1871010 Clin Documentation Mgmt Prgm</t>
  </si>
  <si>
    <t>9203  PHYSICIAN AST</t>
  </si>
  <si>
    <t>1871011 Patient Care Assts/Safety Attendants</t>
  </si>
  <si>
    <t>9204  PHYSICIAN AST PD</t>
  </si>
  <si>
    <t>1871029 Office of CMO-MB Early Hire</t>
  </si>
  <si>
    <t>9218  STERILE PROCESSING TCHL 2</t>
  </si>
  <si>
    <t>1871090 Quality Imp. Administrtion</t>
  </si>
  <si>
    <t>9219  STERILE PROCESSING TCHL 3</t>
  </si>
  <si>
    <t>1872029 CNO-MB Early Hire</t>
  </si>
  <si>
    <t>9221  STERILE PROCESSING TCHL 2 PD</t>
  </si>
  <si>
    <t>1872090 Office of the CNO</t>
  </si>
  <si>
    <t>9226  PATIENT SUPP AST</t>
  </si>
  <si>
    <t>1872091 Bed ReDist Transition</t>
  </si>
  <si>
    <t>9227  PATIENT SUPP AST PD</t>
  </si>
  <si>
    <t>1872092 Moore Magnet Readiness Grant-Op</t>
  </si>
  <si>
    <t>9228  OPERATING ROOM SUPP AST</t>
  </si>
  <si>
    <t>1872093 Cancer Surg Expansn-Nursing</t>
  </si>
  <si>
    <t>9229  OPERATING ROOM SUPP AST PD</t>
  </si>
  <si>
    <t>1873001 CRG Float Personnel</t>
  </si>
  <si>
    <t>9231  PATIENT CARE TCHN</t>
  </si>
  <si>
    <t>1873002 Critical Care Float Personnel (CLOSED)</t>
  </si>
  <si>
    <t>9232  PATIENT CARE TCHN PD</t>
  </si>
  <si>
    <t>1873029 Adult Nursing Svcs-MB Early Hire</t>
  </si>
  <si>
    <t>9233  PATIENT CARE AST</t>
  </si>
  <si>
    <t>1873030 Peds Nursing Float Personnel MB</t>
  </si>
  <si>
    <t>9234  PATIENT CARE AST PD</t>
  </si>
  <si>
    <t>1873090 Nursing Float Personnel-Other (CLOSED)</t>
  </si>
  <si>
    <t>9236  PHARMACIST GRAD INTERN</t>
  </si>
  <si>
    <t>1873091 Central Resource Group ML</t>
  </si>
  <si>
    <t>9240  HOSP RAD PHYSICIST</t>
  </si>
  <si>
    <t>1873092 Central Resource Group MB</t>
  </si>
  <si>
    <t>9241  HOSP RAD PHYSICIST AST</t>
  </si>
  <si>
    <t>1874001 Institute for Nursing Excellence</t>
  </si>
  <si>
    <t>9243  HOSP AST 3 PD</t>
  </si>
  <si>
    <t>1874002 Nursing Orientation</t>
  </si>
  <si>
    <t>9244  HOSP AST 2 PD</t>
  </si>
  <si>
    <t>1874003 Nursing Performance Improvement</t>
  </si>
  <si>
    <t>9245  HOSP AST 1 PD</t>
  </si>
  <si>
    <t>1874004 Nursing Orientation-Peds</t>
  </si>
  <si>
    <t>9247  STAFF PHARMACIST 2</t>
  </si>
  <si>
    <t>1874030 Peds-Outreach Edu</t>
  </si>
  <si>
    <t>9248  STAFF PHARMACIST 1</t>
  </si>
  <si>
    <t>1874031 Nursing Edu-Peds</t>
  </si>
  <si>
    <t>9249  PHARMACIST PD</t>
  </si>
  <si>
    <t>1875001 Case/Utilization Mgmt</t>
  </si>
  <si>
    <t>9251  HOSP BLANK AST 3</t>
  </si>
  <si>
    <t>1875002 Learning Svcs</t>
  </si>
  <si>
    <t>9252  HOSP BLANK AST 2</t>
  </si>
  <si>
    <t>1875003 Fetal Treatment Cntr</t>
  </si>
  <si>
    <t>9253  HOSP BLANK AST 1</t>
  </si>
  <si>
    <t>1875004 Guest Svcs</t>
  </si>
  <si>
    <t>9255  HOSP BLANK AST 3 SUPV</t>
  </si>
  <si>
    <t>1875005 External Care</t>
  </si>
  <si>
    <t>9257  HOSP UNIT SVC CRD 3</t>
  </si>
  <si>
    <t>1875006 Accountable Care Collaborative</t>
  </si>
  <si>
    <t>9258  HOSP UNIT SVC CRD 2</t>
  </si>
  <si>
    <t>1875007 ACO-Office of Population Hlth</t>
  </si>
  <si>
    <t>9260  HOSP UNIT SVC CRD PD</t>
  </si>
  <si>
    <t>1875008 Utilization Mgmt</t>
  </si>
  <si>
    <t>9265  STERILE PROCESSING TCHL 1</t>
  </si>
  <si>
    <t>1875009 OPH Clinical Programs</t>
  </si>
  <si>
    <t>9270  PATIENT CARE DIALYSIS TCHN 3</t>
  </si>
  <si>
    <t>1875010 Pediatric Pulmonary Hypertension</t>
  </si>
  <si>
    <t>9271  PATIENT CARE DIALYSIS TCHN 2</t>
  </si>
  <si>
    <t>1875301 Ebola Response Plan</t>
  </si>
  <si>
    <t>9273  PATIENT CARE DIALYSIS TCHN PD</t>
  </si>
  <si>
    <t>1879001 Other Expenses</t>
  </si>
  <si>
    <t>9274  DIALYSIS MACH ANDEQUIP TCHN 2 PD</t>
  </si>
  <si>
    <t>1879002 Everyday Errands</t>
  </si>
  <si>
    <t>9278  PHARMACY TCHN 2 PD</t>
  </si>
  <si>
    <t>1879003 Interpreter Svcs</t>
  </si>
  <si>
    <t>9281  PHARMACY TCHN 3</t>
  </si>
  <si>
    <t>1879004 Respect Prgm</t>
  </si>
  <si>
    <t>9282  PHARMACY TCHN 2</t>
  </si>
  <si>
    <t>1879005 Privacy Office/Hlth Edu</t>
  </si>
  <si>
    <t>9284  GENETIC COUNSELOR 3 SUPV</t>
  </si>
  <si>
    <t>1879006 ICD-10 Transition</t>
  </si>
  <si>
    <t>9285  GENETIC COUNSELOR 3</t>
  </si>
  <si>
    <t>1879008 Affiliate Hosp Mgmt Svcs</t>
  </si>
  <si>
    <t>9287  GENETIC COUNSELOR 2</t>
  </si>
  <si>
    <t>1879009 Hlth System-Organizational Prgm Mgmt</t>
  </si>
  <si>
    <t>9289  GENETIC CNSLR PD</t>
  </si>
  <si>
    <t>1879010 Transpl Joy Club</t>
  </si>
  <si>
    <t>9298  TELEMETRY TCHN</t>
  </si>
  <si>
    <t>1879011 CHV-Caring Wisely</t>
  </si>
  <si>
    <t>9299  TELEMETRY TCHN PD</t>
  </si>
  <si>
    <t>1879012 Continuous Proc Improvement</t>
  </si>
  <si>
    <t>9303  OPTOMETRIST 3</t>
  </si>
  <si>
    <t>1879013 TeleHlth Resource Cntr</t>
  </si>
  <si>
    <t>9312  CLIN SOCIAL WORKER SUPV</t>
  </si>
  <si>
    <t>1879014 UCSF Hlth Accounting Finance</t>
  </si>
  <si>
    <t>9313  CLIN SOCIAL WORKER 3</t>
  </si>
  <si>
    <t>1879015 Cancer Enterprise Finance</t>
  </si>
  <si>
    <t>9314  CLIN SOCIAL WORKER 2</t>
  </si>
  <si>
    <t>1879016 UCSF Hlth Finance Integration</t>
  </si>
  <si>
    <t>9316  CLIN SOCIAL WORKER 2 PD</t>
  </si>
  <si>
    <t>1879018 SFHP Primary Care Access Improvement</t>
  </si>
  <si>
    <t>9325  CMTY HEALTH PRG REPR</t>
  </si>
  <si>
    <t>1879050 Unknown Cost Cntr</t>
  </si>
  <si>
    <t>9335  CLIN RSCH CRD</t>
  </si>
  <si>
    <t>1881001 Depreciation and Amortization</t>
  </si>
  <si>
    <t>9336  CLIN RSCH CRD AST</t>
  </si>
  <si>
    <t>1882001 Bldg Leases and Subleases</t>
  </si>
  <si>
    <t>9341  SOCIAL WORK ASC</t>
  </si>
  <si>
    <t>1882002 Medical Cntr Leaseholds</t>
  </si>
  <si>
    <t>9342  SOCIAL WORK ASC AST</t>
  </si>
  <si>
    <t>1883001 Insurance-Professional Liability</t>
  </si>
  <si>
    <t>9351  CHILD LIFE SPEC 3</t>
  </si>
  <si>
    <t>1886001 Interest</t>
  </si>
  <si>
    <t>9352  CHILD LIFE SPEC 2</t>
  </si>
  <si>
    <t>1888888 Year End Closing Cntr</t>
  </si>
  <si>
    <t>9353  CHILD LIFE SPEC 1</t>
  </si>
  <si>
    <t>9355  MED INTERPRETER 1</t>
  </si>
  <si>
    <t>9356  MED INTERPRETER 2</t>
  </si>
  <si>
    <t>9368  CHILD LIFE SPEC 1 PD</t>
  </si>
  <si>
    <t>9369  CHILD LIFE SPEC 2 PD</t>
  </si>
  <si>
    <t>9373  CHILD LIFE TEACHER SUPV</t>
  </si>
  <si>
    <t>9375  CHILD LIFE TEACHER 2</t>
  </si>
  <si>
    <t>9376  CHILD LIFE TEACHER 1</t>
  </si>
  <si>
    <t>9378  CHILD LIFE TEACHER 2 PD</t>
  </si>
  <si>
    <t>9379  CHILD LIFE TEACHER 1 PD</t>
  </si>
  <si>
    <t>9383  PSYCHOLOGIST 2</t>
  </si>
  <si>
    <t>9384  PSYCHOLOGIST 1</t>
  </si>
  <si>
    <t>9392  PSYCHOMETRIST SR</t>
  </si>
  <si>
    <t>9396  GI ENDOSCOPY TCHN 2 PD</t>
  </si>
  <si>
    <t>9397  GI ENDOSCOPY TCHN 2</t>
  </si>
  <si>
    <t>9398  GI ENDOSCOPY TCHN 1 PD</t>
  </si>
  <si>
    <t>9399  GI ENDOSCOPY TCHN 1</t>
  </si>
  <si>
    <t>9400  MED AST 1 SUPV</t>
  </si>
  <si>
    <t>9423  PATIENT TRANSPORT TCHN 1</t>
  </si>
  <si>
    <t>9426  PATIENT TRANSPORT TCHN PD</t>
  </si>
  <si>
    <t>9455  ATHLETIC TRAINER 3</t>
  </si>
  <si>
    <t>9458  ATH TRAINER</t>
  </si>
  <si>
    <t>9459  ATHLETIC TRAINING SUPERVISOR 2</t>
  </si>
  <si>
    <t>9460  ATH TRAINER PD</t>
  </si>
  <si>
    <t>9463  CASE MGR PD</t>
  </si>
  <si>
    <t>9467  RECREATION THER PD</t>
  </si>
  <si>
    <t>9471  SPEECH PATHOLOGIST PD</t>
  </si>
  <si>
    <t>9472  SPEECH PATHOLOGIST SR</t>
  </si>
  <si>
    <t>9473  SPEECH PATHOLOGIST</t>
  </si>
  <si>
    <t>9476  AUDIOLOGIST PD</t>
  </si>
  <si>
    <t>9481  PHYS THER 4</t>
  </si>
  <si>
    <t>9482  PHYS THER 3</t>
  </si>
  <si>
    <t>9483  PHYS THER 2</t>
  </si>
  <si>
    <t>9487  PHYS THER 1 PD</t>
  </si>
  <si>
    <t>9491  OCCUPATIONAL THER 1 PD</t>
  </si>
  <si>
    <t>9496  OCCUPATIONAL THER 4</t>
  </si>
  <si>
    <t>9498  OCCUPATIONAL THER 2</t>
  </si>
  <si>
    <t>9602  LAB AST 3</t>
  </si>
  <si>
    <t>9609  SRA 5</t>
  </si>
  <si>
    <t>9612  SRA 2</t>
  </si>
  <si>
    <t>9613  SRA 1</t>
  </si>
  <si>
    <t>9617  SRA 2 NEX</t>
  </si>
  <si>
    <t>BLCSTechPD  BLCATECHPD</t>
  </si>
  <si>
    <t>BLMAsstPD  MEDICAL ASSISTANT - PER DIEM</t>
  </si>
  <si>
    <t>BLPhT1PD  BLPHT1PD</t>
  </si>
  <si>
    <t>BLRad4T  RADIOLOGY CATEGORY IV - TRAVELER</t>
  </si>
  <si>
    <t>BLRN1T  RN CATEGORY I - TRAVELER</t>
  </si>
  <si>
    <t>BLRN2T  RN CATEGORY II - TRAVELER</t>
  </si>
  <si>
    <t>BLRNOR2T  RN CATEGORY II - OR - TRAVELER</t>
  </si>
  <si>
    <t>BLRTech1T  RESPIRATORY TECH LEVEL I - TRAVEL</t>
  </si>
  <si>
    <t>BLRTech2T  RESPIRATORY TECH LEVEL II - TRAVEL</t>
  </si>
  <si>
    <t>BLTech1PD  SURGICAL TECH CATEGORY I - PER DIEM</t>
  </si>
  <si>
    <t>BLTech1T  SURGICAL TECH CATEGORY I - TRAVELER</t>
  </si>
  <si>
    <t>EWET  ELECTRICAL TECHNICIAN</t>
  </si>
  <si>
    <t>EWFST  FIELD SUPPORT TECHNICIAN</t>
  </si>
  <si>
    <t>EWPMT  PROJECT MANAGER - TITUS</t>
  </si>
  <si>
    <t>EWPTL  PROJECT TEAM LEAD</t>
  </si>
  <si>
    <t>EWTD  TRUCK DRIVER</t>
  </si>
  <si>
    <t>EWTE  TELECOMMUNICATIONS ENGINEER</t>
  </si>
  <si>
    <t>EWTT  TELECOMMUNICATIONS TECHNICIAN</t>
  </si>
  <si>
    <t>INACTIVE  INACTIVE JOB CLASS - MOVE TO ACTIVE</t>
  </si>
  <si>
    <t>MB362  MB STAFFING AND SPECIALS</t>
  </si>
  <si>
    <t>MB384  MB</t>
  </si>
  <si>
    <t>Mi10  MISSION BAY STAFFING</t>
  </si>
  <si>
    <t>Mi12  MISSION BAY STAFFING</t>
  </si>
  <si>
    <t>Mi13  MISSION BAY STAFFING</t>
  </si>
  <si>
    <t>Mi16  MISSION BAY STAFFING</t>
  </si>
  <si>
    <t>Mi23  MISSION BAY STAFFING</t>
  </si>
  <si>
    <t>Mi32  MISSION BAY STAFFING</t>
  </si>
  <si>
    <t>Mi33  MISSION BAY STAFFING</t>
  </si>
  <si>
    <t>Mi37  MISSION BAY STAFFING</t>
  </si>
  <si>
    <t>Mi4  MISSION BAY STAFFING</t>
  </si>
  <si>
    <t>Mi42  MISSION BAY STAFFING</t>
  </si>
  <si>
    <t>Mi52  MISSION BAY STAFFING</t>
  </si>
  <si>
    <t>Mi56  MISSION BAY STAFFING</t>
  </si>
  <si>
    <t>Mi58  MISSION BAY STAFFING</t>
  </si>
  <si>
    <t>Mi60  MISSION BAY STAFFING</t>
  </si>
  <si>
    <t>Mi647  MISSION BAY STAFFING</t>
  </si>
  <si>
    <t>Mi66  MISSION BAY STAFFING</t>
  </si>
  <si>
    <t>Mi68  MISSION BAY STAFFING</t>
  </si>
  <si>
    <t>Mi71  MISSION BAY STAFFING</t>
  </si>
  <si>
    <t>Mi73  MISSION BAY STAFFING</t>
  </si>
  <si>
    <t>Mi77  MISSION BAY STAFFING</t>
  </si>
  <si>
    <t>Mi82  MISSION BAY STAFFING</t>
  </si>
  <si>
    <t>Mi85  MISSION BAY STAFFING</t>
  </si>
  <si>
    <t>Mi91  MISSION BAY STAFFING</t>
  </si>
  <si>
    <t>Mi96  MISSION BAY STAFFING</t>
  </si>
  <si>
    <t>re186  RECHARGE AND INKIND</t>
  </si>
  <si>
    <t>Se304  SECURITY AND UTILITY OFFICE</t>
  </si>
  <si>
    <t>Shift Supe  SHIFT SUPERVISOR</t>
  </si>
  <si>
    <t>Sr133  SR. SECURITY OFFICER</t>
  </si>
  <si>
    <t>T_Chaplain  CHAPLAIN</t>
  </si>
  <si>
    <t>T0000  UNCLASSIFIED</t>
  </si>
  <si>
    <t>T0002  INACTIVE - CESP AGENCY</t>
  </si>
  <si>
    <t>T0134ZCW  VICE DEAN SOM</t>
  </si>
  <si>
    <t>T0245  DIRECTOR (FUNCTIONAL AREA)</t>
  </si>
  <si>
    <t>T0245ZCW  DIRECTOR (FUNCTIONAL AREA)</t>
  </si>
  <si>
    <t>T0259  DIRECTOR ASSISTANT (FUNCTIONAL AREA)</t>
  </si>
  <si>
    <t>T0280  MANAGER (FUNCTIONAL AREA)</t>
  </si>
  <si>
    <t>T0280ZCW  MANAGER (FUNCTIONAL AREA)</t>
  </si>
  <si>
    <t>T0355  ADMIN/COORD/OFFICER(FUNC AREA)</t>
  </si>
  <si>
    <t>T0355Z  ADMIN/COORD/OFFICER(FUNC AREA)</t>
  </si>
  <si>
    <t>T0355ZCW  ADMIN/COORD/OFFICER(FUNC AREA)</t>
  </si>
  <si>
    <t>T0461  SPEC</t>
  </si>
  <si>
    <t>T0461ZCW  SPECIALIST (FUNCTIONAL AREA)</t>
  </si>
  <si>
    <t>T0517ZCW  SYSTEMS ADMINISTRATION MANAGER 1</t>
  </si>
  <si>
    <t>T0520ZCW  SYSTEM ADMINISTRATOR 4</t>
  </si>
  <si>
    <t>T0522ZCW  TECHNICAL PROJECT MGT PROFL 4</t>
  </si>
  <si>
    <t>T0523ZCW  TECHNICAL PROJECT MGT PROFL 5</t>
  </si>
  <si>
    <t>T0531ZCW  IT ARCHITECT 4</t>
  </si>
  <si>
    <t>T0562ZCW  ORGANIZATIONAL CNSLT 4</t>
  </si>
  <si>
    <t>T0566  T0355 PRIOR PERIOD ADJUSTMENT</t>
  </si>
  <si>
    <t>T0599ZCW  DATA SYSTEMS ANALYST 4</t>
  </si>
  <si>
    <t>T0600ZCW  DATA SYSTEMS ANALYST 5</t>
  </si>
  <si>
    <t>T0652ZCW  APPLICATIONS PROGRAMMER 4</t>
  </si>
  <si>
    <t>T0714ZCW  ANALYST VI - MSP</t>
  </si>
  <si>
    <t>T0736ZCW  PROG ANALYST 5 (FUNCTIONAL AREA)</t>
  </si>
  <si>
    <t>T0738  PROGRAMMER/ANALYST IV</t>
  </si>
  <si>
    <t>T0738ZCW  PROGRAMMER/ANALYST IV</t>
  </si>
  <si>
    <t>T0741ZCW  COMPUTING RESOURCE MANAGER II</t>
  </si>
  <si>
    <t>T0764ZCW  ADMIN NURSE 4</t>
  </si>
  <si>
    <t>T0766ZCW  CLIN NURSE 5</t>
  </si>
  <si>
    <t>T4621  COLLECTIONS REPRESENTATIVE SR</t>
  </si>
  <si>
    <t>T4621ZCW  COLLECTIONS REPRESENTATIVE SR</t>
  </si>
  <si>
    <t>T4672ZCW  CLERK SR/SECRETARY</t>
  </si>
  <si>
    <t>T4673ZCW  CLERK</t>
  </si>
  <si>
    <t>T4674ZCW  CLERK PD</t>
  </si>
  <si>
    <t>T4722  _____ASSISTANT III</t>
  </si>
  <si>
    <t>T4722ZCW  _____ASSISTANT III</t>
  </si>
  <si>
    <t>T4723  _____ASSISTANT II</t>
  </si>
  <si>
    <t>T4723ZCW  _____ASSISTANT II</t>
  </si>
  <si>
    <t>T4724ZCW  _____ASSISTANT I</t>
  </si>
  <si>
    <t>T4739ZCW  STDT INTERN PD</t>
  </si>
  <si>
    <t>T4740ZCW  STDT INTERN</t>
  </si>
  <si>
    <t>T4819ZCW  PRACTICE COORDINATOR 2</t>
  </si>
  <si>
    <t>T5077ZCW  MED CTR STOREKEEPER SR</t>
  </si>
  <si>
    <t>T5079ZCW  MED CTR STOREKEEPER</t>
  </si>
  <si>
    <t>T5081ZCW  MED CTR CUSTODIAN SR PD</t>
  </si>
  <si>
    <t>T5086ZCW  MED CTR CUSTODIAN SR</t>
  </si>
  <si>
    <t>T5095  FOOD SERVICE WORKER SR PDMC</t>
  </si>
  <si>
    <t>T5111ZCW  CUSTODIAN SR SUPV</t>
  </si>
  <si>
    <t>T5126ZCW  COOK MC</t>
  </si>
  <si>
    <t>T5131ZCW  FOOD SERVICE WORKER MC</t>
  </si>
  <si>
    <t>t5327  SECURITY GUARD</t>
  </si>
  <si>
    <t>T5833ZCW  LINEN SVC WORKER</t>
  </si>
  <si>
    <t>T6036ZCW  CLINICAL APPLICATIONS MANAGER 1</t>
  </si>
  <si>
    <t>T6039ZCW  CLINICAL APPLICATIONS PROF 4</t>
  </si>
  <si>
    <t>T6049ZCW  CLINICAL INFORMATICS SPEC 4</t>
  </si>
  <si>
    <t>T6051ZCW  SYSTEM ADMINISTRATION MANAGER 4</t>
  </si>
  <si>
    <t>T6505ZCW  NURSE SERVICES MANAGER 3</t>
  </si>
  <si>
    <t>T6552ZCW  CLIN DOC SPEC 3 GF</t>
  </si>
  <si>
    <t>T6760ZCW  LIBRARY AST 3</t>
  </si>
  <si>
    <t>T7152ZCW  ENGR SR</t>
  </si>
  <si>
    <t>T7177ZCW  DATABASE ADMINISTRATOR 3</t>
  </si>
  <si>
    <t>T7234  ANALYST 1</t>
  </si>
  <si>
    <t>T7234ZCW  ANALYST 1</t>
  </si>
  <si>
    <t>T7235  ANALYST II</t>
  </si>
  <si>
    <t>T7235ZCW  ANALYST II</t>
  </si>
  <si>
    <t>T7236ZCW  ANALYST III</t>
  </si>
  <si>
    <t>T7237  ANALYST IV</t>
  </si>
  <si>
    <t>T7237Z  ANALYST IV</t>
  </si>
  <si>
    <t>T7237ZCW  ANALYST IV</t>
  </si>
  <si>
    <t>T7238  ANALYST V</t>
  </si>
  <si>
    <t>T7238ZCW  ANALYST V</t>
  </si>
  <si>
    <t>T7247ZCW  ANALYST V</t>
  </si>
  <si>
    <t>T7248ZCW  ANL 4 SUPV</t>
  </si>
  <si>
    <t>T7249ZCW  ANL 5 SUPV</t>
  </si>
  <si>
    <t>T7275  PROGRAMMER/ANALYST III</t>
  </si>
  <si>
    <t>T7275Z  PROGRAMMER/ANALYST III</t>
  </si>
  <si>
    <t>T7275ZCW  PROGRAMMER/ANALYST III</t>
  </si>
  <si>
    <t>T7277ZCW  PROGRAMMER/ANALYST II</t>
  </si>
  <si>
    <t>T7278ZCW  PROGRAMMER/ANALYST I</t>
  </si>
  <si>
    <t>T7302ZCW  SYSTEM ADMINISTRATOR 1</t>
  </si>
  <si>
    <t>T7336ZCW  IT SECURITY ANALYST 1</t>
  </si>
  <si>
    <t>T7376ZCW  ADMIN OFCR 2</t>
  </si>
  <si>
    <t>T7377ZCW  ADMIN OFCR 3</t>
  </si>
  <si>
    <t>T7558ZCW  BUSINESS/TECH SUPPORT ANALYST 2</t>
  </si>
  <si>
    <t>T7584ZCW  BUSINESS SYSTEMS ANALYST 3</t>
  </si>
  <si>
    <t>T7620ZCW  ACCOUNTANT II</t>
  </si>
  <si>
    <t>T7647ZCW  HR ANALYST II</t>
  </si>
  <si>
    <t>T7648ZC  HR ANALYST III</t>
  </si>
  <si>
    <t>T7648ZCW  HR ANALYST III</t>
  </si>
  <si>
    <t>T7649ZCW  HR ANALYST IV</t>
  </si>
  <si>
    <t>T7658ZCW  HR ANALYST I</t>
  </si>
  <si>
    <t>T7710ZCW  FINANCIAL ANL 4</t>
  </si>
  <si>
    <t>T7772ZCW  BUYER 5</t>
  </si>
  <si>
    <t>T7773  BUYER 4</t>
  </si>
  <si>
    <t>T7774  BUYER II</t>
  </si>
  <si>
    <t>T7774ZCW  BUYER II</t>
  </si>
  <si>
    <t>T7776ZCW  BUYER III</t>
  </si>
  <si>
    <t>T7895ZCW  GENETIC COUNSELOR 2 EX</t>
  </si>
  <si>
    <t>T7920ZCW  NURSE PRACTITIONER 2 SUPV EX</t>
  </si>
  <si>
    <t>T8174ZC  PHYS PLT MECH</t>
  </si>
  <si>
    <t>T8306ZCW  MED CTR BLDG MAINT WORKER SR</t>
  </si>
  <si>
    <t>T8553ZCW  DRIVER TRUCK</t>
  </si>
  <si>
    <t>T8681ZCW  MED CTR ELECTR TCHN PRN</t>
  </si>
  <si>
    <t>T8794ZCW  CLINICAL APPLICATIONS PROFSSIONAL 3</t>
  </si>
  <si>
    <t>T8867  ANESTHESIA TECHNICIAN III PD</t>
  </si>
  <si>
    <t>T8898  ANESTHESIA TECHNICIAN II</t>
  </si>
  <si>
    <t>T8916  NURSE VOCATIONAL SR</t>
  </si>
  <si>
    <t>T8926  PSYCHIATRIC TECHNICIAN</t>
  </si>
  <si>
    <t>T8930  TECHNICIAN SURGICAL SR</t>
  </si>
  <si>
    <t>T8965  ULTRASOUND TCHNO PRN</t>
  </si>
  <si>
    <t>T8966  ULTRASOUND TCHNO SR</t>
  </si>
  <si>
    <t>T8974  TECHNICIAN HOSPITAL LAB III</t>
  </si>
  <si>
    <t>T8975  TECHNICIAN HOSPITAL LAB II</t>
  </si>
  <si>
    <t>T8976  TECHNICIAN HOSPITAL LAB I</t>
  </si>
  <si>
    <t>T9007  DOSIMETRIST SR</t>
  </si>
  <si>
    <t>T9012  TECHNOLOGISTRAD THPY SR</t>
  </si>
  <si>
    <t>T9021  TECHNOLOGISTRADIOLOGICPRIN</t>
  </si>
  <si>
    <t>T9022  RAD TCHNO SR</t>
  </si>
  <si>
    <t>T9023  RAD TCHNO</t>
  </si>
  <si>
    <t>T9031ZCW  ADMITTING WORKER PRIN</t>
  </si>
  <si>
    <t>T9032ZCW  ADMITTING WORKER SR</t>
  </si>
  <si>
    <t>T9033ZCW  ADMITTING WORKER</t>
  </si>
  <si>
    <t>T9048  THERAPIST RESPIRATORY II</t>
  </si>
  <si>
    <t>T9049  THERAPIST RESPIRATORY REG I</t>
  </si>
  <si>
    <t>T9061  EEG TCHNO</t>
  </si>
  <si>
    <t>T9066  HISTO TCHNO 2</t>
  </si>
  <si>
    <t>T9091  POLYSOMNOGRAPHY TCHNO SR</t>
  </si>
  <si>
    <t>T9114  HOME HEALTH NURSE PD</t>
  </si>
  <si>
    <t>T9119  NURSE PER DIEM</t>
  </si>
  <si>
    <t>T9133ZCW  NURSE ADMIN 2</t>
  </si>
  <si>
    <t>T9134  NURSE ADMIN I</t>
  </si>
  <si>
    <t>T9139  NURSE CLINICAL II</t>
  </si>
  <si>
    <t>T9156ZCW  BIOMED EQUIP TCHN 2</t>
  </si>
  <si>
    <t>T9157ZCW  BIOMED EQUIP TCHN 1</t>
  </si>
  <si>
    <t>T9170  MANAGER CASE</t>
  </si>
  <si>
    <t>T9218  TECHNICIAN II CENTRAL STERILE</t>
  </si>
  <si>
    <t>T9226ZCW  PATIENT SUPP AST</t>
  </si>
  <si>
    <t>T9227ZCW  PATIENT SUPP AST PD</t>
  </si>
  <si>
    <t>T9228ZCW  OPERATING ROOM SUPP AST</t>
  </si>
  <si>
    <t>T9231  PATIENT CARE TECHNICIAN</t>
  </si>
  <si>
    <t>T9233  PATIENT CARE ASSISTANT</t>
  </si>
  <si>
    <t>T9233ZCW  PATIENT CARE ASSISTANT</t>
  </si>
  <si>
    <t>T9234ZCW  PATIENT CARE ASSISTANT</t>
  </si>
  <si>
    <t>T9240  HOSP RAD PHYSICIST</t>
  </si>
  <si>
    <t>T9247  STAFF PHARMACIST 2</t>
  </si>
  <si>
    <t>T9247ZCW  STAFF PHARMACIST 2</t>
  </si>
  <si>
    <t>T9251ZCW  HOSP BLANK AST 3</t>
  </si>
  <si>
    <t>T9252  ____ASSISTANT HOSPITAL II</t>
  </si>
  <si>
    <t>T9252ZCW  ____ASSISTANT HOSPITAL II</t>
  </si>
  <si>
    <t>T9253ZCW  ASSISTANT HOSPITAL I</t>
  </si>
  <si>
    <t>T9257  HOSPITAL UNIT SERV COORD III</t>
  </si>
  <si>
    <t>T9257ZCW  HOSP UNIT SVC CRD 3</t>
  </si>
  <si>
    <t>T9282  PHARMACY TECHNICIAN II</t>
  </si>
  <si>
    <t>T9298  TELEMETRY TCHN</t>
  </si>
  <si>
    <t>T9314  SOCIAL WORKER CLINICAL II</t>
  </si>
  <si>
    <t>T9314ZCW  CLIN SOCIAL WORKER 2</t>
  </si>
  <si>
    <t>T9368ZCW  CHILD LIFE SPEC 1 PD</t>
  </si>
  <si>
    <t>T9423ZCW  PATIENT TRANSPORT TCHN 1</t>
  </si>
  <si>
    <t>T9473  SPEECH PATHOLOGIST</t>
  </si>
  <si>
    <t>T9483  PHYS THER 2</t>
  </si>
  <si>
    <t>T9498  THERAPIST OCCUPATIONAL II</t>
  </si>
  <si>
    <t>Non-Labor Expense / (Savings)</t>
  </si>
  <si>
    <t>Estimated Expense / (Savings)</t>
  </si>
  <si>
    <t>FY18 Estimated Expense / (Savings)</t>
  </si>
  <si>
    <t>FY18 Budgeted Expense / (Savings)</t>
  </si>
  <si>
    <t>Benefit or Cost Description</t>
  </si>
  <si>
    <t>Labor Expense / (Savings)</t>
  </si>
  <si>
    <t>Productivity Improvement - Expense / (Savings)</t>
  </si>
  <si>
    <t>Utilization Management / Program Elimination - Expense / (Savings)</t>
  </si>
  <si>
    <t>Neuro Spine</t>
  </si>
  <si>
    <t>C-section</t>
  </si>
  <si>
    <t>General Surgery</t>
  </si>
  <si>
    <t>Parnassus</t>
  </si>
  <si>
    <t>Enter VP Approver here</t>
  </si>
  <si>
    <t>Enter Initiative Owner here</t>
  </si>
  <si>
    <t>Enter Iniative Name here</t>
  </si>
  <si>
    <r>
      <rPr>
        <b/>
        <sz val="14"/>
        <color theme="1"/>
        <rFont val="Arial"/>
        <family val="2"/>
      </rPr>
      <t xml:space="preserve">Business Need - Current Situation - </t>
    </r>
    <r>
      <rPr>
        <sz val="11"/>
        <color theme="1"/>
        <rFont val="Arial"/>
        <family val="2"/>
      </rPr>
      <t xml:space="preserve">Why should we do this?  What problem are we solving?  </t>
    </r>
  </si>
  <si>
    <r>
      <rPr>
        <b/>
        <sz val="14"/>
        <rFont val="Arial"/>
        <family val="2"/>
      </rPr>
      <t>New Labor</t>
    </r>
    <r>
      <rPr>
        <sz val="11"/>
        <rFont val="Arial"/>
        <family val="2"/>
      </rPr>
      <t>- Are there opportunities to re-deploy current workforce to this priority? How will your current workforce support this priority? What are the benefits of adding capacity to this priority? Is there opportunity to absorb these incremental positions into your workforce over time (i.e. a project manager is needed in year one, but can these functions can be transitioned to other staff over time)?</t>
    </r>
  </si>
  <si>
    <r>
      <rPr>
        <b/>
        <sz val="14"/>
        <rFont val="Arial"/>
        <family val="2"/>
      </rPr>
      <t>New Equipment</t>
    </r>
    <r>
      <rPr>
        <sz val="11"/>
        <rFont val="Arial"/>
        <family val="2"/>
      </rPr>
      <t xml:space="preserve">- Are there alternatives to this investment (standardizing, sharing among units, etc.)? Is there work that can stop/ equipment that can be retired, etc. in light of these investments? What are the anticipated short and long term impacts on maintenance and service contracts (positive and negative)? </t>
    </r>
  </si>
  <si>
    <t>Please contact Kim Berry with questions.  kim.berry@ucsf.edu or 415-509-8454</t>
  </si>
  <si>
    <t xml:space="preserve">Account </t>
  </si>
  <si>
    <t>Job Code (only if FTE add)</t>
  </si>
  <si>
    <t>Investment Request #1</t>
  </si>
  <si>
    <t>Hourly Rate (only if FTE add)</t>
  </si>
  <si>
    <t>IncrementalFTE(s) Required</t>
  </si>
  <si>
    <t>Note: When calculating FTE costs, add 38% for benefits</t>
  </si>
  <si>
    <t>Timing</t>
  </si>
  <si>
    <t>TIMING</t>
  </si>
  <si>
    <t>July</t>
  </si>
  <si>
    <t>Aug</t>
  </si>
  <si>
    <t>Sept</t>
  </si>
  <si>
    <t>Oct</t>
  </si>
  <si>
    <t>Nov</t>
  </si>
  <si>
    <t>Dec</t>
  </si>
  <si>
    <t>Jan</t>
  </si>
  <si>
    <t>Feb</t>
  </si>
  <si>
    <t>March</t>
  </si>
  <si>
    <t>April</t>
  </si>
  <si>
    <t>May</t>
  </si>
  <si>
    <t>June</t>
  </si>
  <si>
    <t xml:space="preserve"> STEP 8:</t>
  </si>
  <si>
    <t xml:space="preserve"> STEP 10:</t>
  </si>
  <si>
    <t>Estimated Value Improvement</t>
  </si>
  <si>
    <t>Estimated Value Improvement Description</t>
  </si>
  <si>
    <t>Please use this tab to clairfy the value improvement calculation</t>
  </si>
  <si>
    <t>Value Improvement Analysis</t>
  </si>
  <si>
    <t>Value Improvement</t>
  </si>
  <si>
    <t>Investment</t>
  </si>
  <si>
    <t>Start-up Investment</t>
  </si>
  <si>
    <t>Annual Investment</t>
  </si>
  <si>
    <t>Net Value Improvement Including Start-up Investment</t>
  </si>
  <si>
    <t>Value Improvement 1</t>
  </si>
  <si>
    <t>Value Improvement 2</t>
  </si>
  <si>
    <t>Value Improvement 3</t>
  </si>
  <si>
    <t>Value Improvement 4</t>
  </si>
  <si>
    <t>Value Improvement 5</t>
  </si>
  <si>
    <t>Value Improvement 6</t>
  </si>
  <si>
    <t>Value Improvement 7</t>
  </si>
  <si>
    <t>Value Improvement 8</t>
  </si>
  <si>
    <t>Investment 1</t>
  </si>
  <si>
    <t>Investment 2</t>
  </si>
  <si>
    <t>Investment 3</t>
  </si>
  <si>
    <t>Investment 4</t>
  </si>
  <si>
    <t>Investment 5</t>
  </si>
  <si>
    <t>Investment 6</t>
  </si>
  <si>
    <t>Investment 7</t>
  </si>
  <si>
    <t>Investment 8</t>
  </si>
  <si>
    <t>Total Investment</t>
  </si>
  <si>
    <t>Total Value Improvement</t>
  </si>
  <si>
    <t>Total Net Value Improvement</t>
  </si>
  <si>
    <r>
      <t xml:space="preserve">When will the expected </t>
    </r>
    <r>
      <rPr>
        <b/>
        <u/>
        <sz val="13"/>
        <color theme="1"/>
        <rFont val="Arial"/>
        <family val="2"/>
      </rPr>
      <t>value improvement</t>
    </r>
    <r>
      <rPr>
        <b/>
        <sz val="13"/>
        <color theme="1"/>
        <rFont val="Arial"/>
        <family val="2"/>
      </rPr>
      <t xml:space="preserve"> begin?</t>
    </r>
  </si>
  <si>
    <t>IDENTIFY ESTIMATED VALUE IMPROVEMENT</t>
  </si>
  <si>
    <t>Complete the "Estimated Value Improvement" tab to outline what benefits will be achieved.  Make reasonable estimates of benefits, neither too conservative nor too aggressive.</t>
  </si>
  <si>
    <t>IDENTIFY ESTIMATED INVESTMENT REQUESTED</t>
  </si>
  <si>
    <t>Complete the "Investment Requested" tab to outline what start up and on-going costs will be required to support the project.  Make reasonable estimates of costs, neither too conservative nor too aggressive.</t>
  </si>
  <si>
    <t>Review the "ROI" tab.  Value Improvement and investments requested are linked to prior tabs.  This ROI should be a reasonable assessment of the return that your investment can deliver.  It should neither be very conservative nor overly aggressive.  Reasonable estimates suggest that there is an equal likelihood that your initiative could deliver results that are either higher or lower than this estimate.  Add notes if applicable.</t>
  </si>
  <si>
    <t>Service Implications / Notes</t>
  </si>
  <si>
    <t xml:space="preserve">Number of FTE(s) </t>
  </si>
  <si>
    <t xml:space="preserve">Job Code </t>
  </si>
  <si>
    <t xml:space="preserve">Hourly Rate </t>
  </si>
  <si>
    <r>
      <t xml:space="preserve">Cost Owner </t>
    </r>
    <r>
      <rPr>
        <b/>
        <sz val="10"/>
        <rFont val="Arial"/>
        <family val="2"/>
      </rPr>
      <t>(who needs to incorporate this cost in their budget?)</t>
    </r>
  </si>
  <si>
    <t>FY20 Value Improvement Investment</t>
  </si>
  <si>
    <t>FY20 Value Improvement Financial Estimates</t>
  </si>
  <si>
    <t>FY20 Value Improvement Guidelines</t>
  </si>
  <si>
    <t>Unless otherwise specified, it will be assumed that the initiative will begin on July 1, 2019.  Benefits and costs will be spread roughly evenly throughout the 12 months of the year.  If your initiative has a ramp-up period or will start later than July 1st, please complete this information.</t>
  </si>
  <si>
    <t>SEND ALL WORKBOOKS, TO KIM BERRY NO LATER THAN COB DECEMBER 21.  ALL INCREMENTAL FUNDING REQUESTS WILL BE REVIEWED BY THE SR. EXECUTIVE TEAM.  IF APPROVED, YOU WILL BE NOTIFIED THAT THIS WILL BE INCLUDED IN THE BUDGET.</t>
  </si>
  <si>
    <r>
      <rPr>
        <b/>
        <sz val="14"/>
        <rFont val="Arial"/>
        <family val="2"/>
      </rPr>
      <t>New Program</t>
    </r>
    <r>
      <rPr>
        <sz val="11"/>
        <rFont val="Arial"/>
        <family val="2"/>
      </rPr>
      <t xml:space="preserve">- Is this investment required in FY20 or can existing resources be deployed for “implementation” costs? </t>
    </r>
  </si>
  <si>
    <r>
      <rPr>
        <b/>
        <sz val="14"/>
        <rFont val="Arial"/>
        <family val="2"/>
      </rPr>
      <t>New Service</t>
    </r>
    <r>
      <rPr>
        <sz val="11"/>
        <rFont val="Arial"/>
        <family val="2"/>
      </rPr>
      <t>- Are there opportunities for focused improvement (LOS reduction, revenue generation, etc.) that can be implemented in FY20 to mitigate expense growth? What is the current payer mix/ profit margin for this unit/ service line?</t>
    </r>
  </si>
  <si>
    <t>FY20 Estimated Net Revenue Increase</t>
  </si>
  <si>
    <t>FY20 Estimated Cost Savings</t>
  </si>
  <si>
    <t>FY20 Estimated Total Benefit (SUM)</t>
  </si>
  <si>
    <t>For example, for initiatives that are continuing for FY20, there is a methodology for calculating the expected benefits.  Please insert that here with new assumptions for FY20</t>
  </si>
  <si>
    <t>FY20 Estimated Start-up Costs</t>
  </si>
  <si>
    <t>FY20 Estimated Annual Costs</t>
  </si>
  <si>
    <t>FY20</t>
  </si>
  <si>
    <t>A return on investment threshold of 2:1 in FY20 and 3:1 in out-years is required</t>
  </si>
  <si>
    <t>FY20 Estimated Value Improvement</t>
  </si>
  <si>
    <t>FY20 Estimated Annual Investment</t>
  </si>
  <si>
    <t>FY20 Estimated Investment
Start-Up</t>
  </si>
  <si>
    <t xml:space="preserve">• FY20 value improvement includes cost savings and net revenue increases
• FY20 value improvement initiatives must net a financial benefit in FY20 (the first year of implementation) 
• A return on investment threshold of at least 2:1 in FY20 and 3:1 in out-years is required for consideration 
• Budget corrections, volume adjustments, and other proposals that do not net financial benefit should be addressed through the budget process
• Proposals that require more time to ramp up and realize financial benefit should consider applying for Caring Wisely 
</t>
  </si>
  <si>
    <t>• Each project team will determine the resources needed to support the proposed FY20 initiative, including project management, analytics, finance, IT and other project specific support. All expenses (salaries + benefits, training, etc.) should be detailed in the attached investment request. Expenses will be deducted from the estimated value improvement benefit for a net value improvement return on investment.</t>
  </si>
  <si>
    <t xml:space="preserve">• Ramp-up time: FY20 forecasts should reflect ramp-up time as needed with benefits realized at the estimated point in time.
• Seasonal variation: If a project is subject to timing variations throughout the year, please incorporate this into the monthly spread
• Volume Increases: To prevent duplication with the volume assumed in the base budget, estimates should not assume additional volume.
• Backfill:  Backfill opportunity must be evaluated on a case by case basis so that we do not double count volume growth assumed in the budget.  
• Overlap with other initiatives:  With many value improvement initiatives already underway from FY18 and FY19, we must ensure that we are not double counting benefits that are already being captured by another initiative. All proposals must be reviewed by the central value team to avoid duplication.
• Pro Fees: Include any impact to the Faculty Practice in the estimate
• Inflation: Do not include any wage rate or inflation increases.  This will be addressed by Finance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</si>
</sst>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1&quot;"/>
  </numFmts>
  <fonts count="3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u/>
      <sz val="11"/>
      <color theme="1"/>
      <name val="Arial"/>
      <family val="2"/>
    </font>
    <font>
      <sz val="11"/>
      <color theme="1"/>
      <name val="Calibri"/>
      <family val="2"/>
      <scheme val="minor"/>
    </font>
    <font>
      <b/>
      <sz val="14"/>
      <color theme="1"/>
      <name val="Arial"/>
      <family val="2"/>
    </font>
    <font>
      <b/>
      <sz val="16"/>
      <color theme="1"/>
      <name val="Arial"/>
      <family val="2"/>
    </font>
    <font>
      <b/>
      <sz val="18"/>
      <color theme="1"/>
      <name val="Arial"/>
      <family val="2"/>
    </font>
    <font>
      <sz val="16"/>
      <color theme="1"/>
      <name val="Arial"/>
      <family val="2"/>
    </font>
    <font>
      <sz val="18"/>
      <color theme="1"/>
      <name val="Arial"/>
      <family val="2"/>
    </font>
    <font>
      <b/>
      <sz val="13"/>
      <color theme="1"/>
      <name val="Arial"/>
      <family val="2"/>
    </font>
    <font>
      <b/>
      <sz val="18"/>
      <name val="Arial"/>
      <family val="2"/>
    </font>
    <font>
      <sz val="14"/>
      <color theme="1"/>
      <name val="Arial"/>
      <family val="2"/>
    </font>
    <font>
      <sz val="11"/>
      <name val="Arial"/>
      <family val="2"/>
    </font>
    <font>
      <b/>
      <sz val="14"/>
      <name val="Arial"/>
      <family val="2"/>
    </font>
    <font>
      <b/>
      <u/>
      <sz val="13"/>
      <color theme="1"/>
      <name val="Arial"/>
      <family val="2"/>
    </font>
    <font>
      <b/>
      <sz val="16"/>
      <color rgb="FFFF0000"/>
      <name val="Arial"/>
      <family val="2"/>
    </font>
    <font>
      <sz val="14"/>
      <color rgb="FFFF0000"/>
      <name val="Arial"/>
      <family val="2"/>
    </font>
    <font>
      <b/>
      <sz val="12"/>
      <color theme="1"/>
      <name val="Arial"/>
      <family val="2"/>
    </font>
    <font>
      <sz val="9"/>
      <color theme="1"/>
      <name val="Arial"/>
      <family val="2"/>
    </font>
    <font>
      <u val="singleAccounting"/>
      <sz val="11"/>
      <color theme="1"/>
      <name val="Arial"/>
      <family val="2"/>
    </font>
    <font>
      <b/>
      <sz val="13"/>
      <color rgb="FFFF0000"/>
      <name val="Arial"/>
      <family val="2"/>
    </font>
    <font>
      <sz val="14"/>
      <name val="Arial"/>
      <family val="2"/>
    </font>
    <font>
      <b/>
      <i/>
      <sz val="11"/>
      <color theme="1"/>
      <name val="Arial"/>
      <family val="2"/>
    </font>
    <font>
      <b/>
      <sz val="12"/>
      <color theme="0"/>
      <name val="Arial"/>
      <family val="2"/>
    </font>
    <font>
      <b/>
      <sz val="12"/>
      <name val="Arial"/>
      <family val="2"/>
    </font>
    <font>
      <sz val="10"/>
      <name val="Arial"/>
      <family val="2"/>
    </font>
    <font>
      <sz val="11"/>
      <color rgb="FFFF0000"/>
      <name val="Arial"/>
      <family val="2"/>
    </font>
    <font>
      <b/>
      <sz val="11"/>
      <name val="Arial"/>
      <family val="2"/>
    </font>
    <font>
      <sz val="11"/>
      <color rgb="FF0000FF"/>
      <name val="Arial"/>
      <family val="2"/>
    </font>
    <font>
      <b/>
      <i/>
      <sz val="9"/>
      <color rgb="FFFF0000"/>
      <name val="Arial"/>
      <family val="2"/>
    </font>
    <font>
      <u/>
      <sz val="11"/>
      <color theme="10"/>
      <name val="Calibri"/>
      <family val="2"/>
      <scheme val="minor"/>
    </font>
    <font>
      <u/>
      <sz val="11"/>
      <color theme="10"/>
      <name val="Arial"/>
      <family val="2"/>
    </font>
    <font>
      <b/>
      <sz val="13"/>
      <name val="Arial"/>
      <family val="2"/>
    </font>
    <font>
      <b/>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6" tint="0.79998168889431442"/>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theme="0"/>
      </left>
      <right style="thin">
        <color theme="0"/>
      </right>
      <top style="thin">
        <color theme="0"/>
      </top>
      <bottom style="thin">
        <color theme="0"/>
      </bottom>
      <diagonal/>
    </border>
    <border>
      <left style="dotted">
        <color indexed="64"/>
      </left>
      <right style="dotted">
        <color indexed="64"/>
      </right>
      <top style="dotted">
        <color indexed="64"/>
      </top>
      <bottom style="dotted">
        <color indexed="64"/>
      </bottom>
      <diagonal/>
    </border>
    <border>
      <left style="thin">
        <color theme="0"/>
      </left>
      <right style="thin">
        <color theme="0"/>
      </right>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34" fillId="0" borderId="0" applyNumberFormat="0" applyFill="0" applyBorder="0" applyAlignment="0" applyProtection="0"/>
  </cellStyleXfs>
  <cellXfs count="151">
    <xf numFmtId="0" fontId="0" fillId="0" borderId="0" xfId="0"/>
    <xf numFmtId="0" fontId="4" fillId="0" borderId="0" xfId="0" applyFont="1"/>
    <xf numFmtId="0" fontId="9" fillId="0" borderId="0" xfId="0" applyFont="1"/>
    <xf numFmtId="0" fontId="10" fillId="0" borderId="0" xfId="0" applyFont="1"/>
    <xf numFmtId="0" fontId="4" fillId="0" borderId="0" xfId="0" applyFont="1" applyAlignment="1">
      <alignment vertical="top"/>
    </xf>
    <xf numFmtId="0" fontId="4" fillId="0" borderId="2" xfId="0" applyFont="1" applyBorder="1" applyAlignment="1">
      <alignment vertical="top" wrapText="1"/>
    </xf>
    <xf numFmtId="0" fontId="4" fillId="0" borderId="0" xfId="0" applyFont="1" applyBorder="1"/>
    <xf numFmtId="0" fontId="11" fillId="0" borderId="0" xfId="0" applyFont="1"/>
    <xf numFmtId="0" fontId="12" fillId="0" borderId="0" xfId="0" applyFont="1"/>
    <xf numFmtId="0" fontId="4" fillId="0" borderId="0" xfId="0" applyFont="1" applyFill="1"/>
    <xf numFmtId="0" fontId="13" fillId="0" borderId="0" xfId="0" applyFont="1"/>
    <xf numFmtId="0" fontId="4" fillId="0" borderId="0" xfId="0" applyFont="1" applyFill="1" applyAlignment="1">
      <alignment vertical="center"/>
    </xf>
    <xf numFmtId="0" fontId="6" fillId="0" borderId="0" xfId="0" applyFont="1" applyFill="1" applyAlignment="1">
      <alignment wrapText="1"/>
    </xf>
    <xf numFmtId="0" fontId="5" fillId="0" borderId="1" xfId="0" applyFont="1" applyFill="1" applyBorder="1" applyAlignment="1">
      <alignment horizontal="center" wrapText="1"/>
    </xf>
    <xf numFmtId="0" fontId="5" fillId="0" borderId="0" xfId="0" applyFont="1" applyFill="1" applyAlignment="1">
      <alignment wrapText="1"/>
    </xf>
    <xf numFmtId="0" fontId="5" fillId="0" borderId="1" xfId="0" applyFont="1" applyFill="1" applyBorder="1" applyAlignment="1">
      <alignment wrapText="1"/>
    </xf>
    <xf numFmtId="0" fontId="5" fillId="0" borderId="0" xfId="0" applyFont="1" applyFill="1" applyAlignment="1">
      <alignment horizontal="right"/>
    </xf>
    <xf numFmtId="0" fontId="5" fillId="0" borderId="0" xfId="0" applyFont="1" applyFill="1"/>
    <xf numFmtId="0" fontId="4" fillId="0" borderId="0" xfId="0" applyFont="1" applyFill="1" applyAlignment="1">
      <alignment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13" fillId="0" borderId="0" xfId="0" applyFont="1" applyFill="1" applyAlignment="1">
      <alignment horizontal="center" wrapText="1"/>
    </xf>
    <xf numFmtId="0" fontId="14" fillId="0" borderId="0" xfId="0" applyFont="1" applyBorder="1"/>
    <xf numFmtId="0" fontId="15" fillId="0" borderId="0" xfId="0" applyFont="1" applyAlignment="1">
      <alignment horizontal="right"/>
    </xf>
    <xf numFmtId="166" fontId="5" fillId="0" borderId="0" xfId="2" applyNumberFormat="1" applyFont="1" applyFill="1"/>
    <xf numFmtId="0" fontId="14" fillId="2" borderId="6" xfId="0" applyFont="1" applyFill="1" applyBorder="1"/>
    <xf numFmtId="0" fontId="4" fillId="2" borderId="0" xfId="0" applyFont="1" applyFill="1" applyAlignment="1">
      <alignment vertical="center" wrapText="1"/>
    </xf>
    <xf numFmtId="164" fontId="4" fillId="2" borderId="0" xfId="1" applyNumberFormat="1" applyFont="1" applyFill="1" applyAlignment="1">
      <alignment vertical="center"/>
    </xf>
    <xf numFmtId="0" fontId="5" fillId="0" borderId="0" xfId="0" applyFont="1"/>
    <xf numFmtId="0" fontId="13" fillId="0" borderId="0" xfId="0" applyFont="1" applyAlignment="1">
      <alignment wrapText="1"/>
    </xf>
    <xf numFmtId="166" fontId="4" fillId="2" borderId="0" xfId="1" applyNumberFormat="1" applyFont="1" applyFill="1" applyAlignment="1">
      <alignment vertical="center"/>
    </xf>
    <xf numFmtId="166" fontId="5" fillId="0" borderId="0" xfId="1" applyNumberFormat="1" applyFont="1" applyFill="1"/>
    <xf numFmtId="0" fontId="4" fillId="0" borderId="0" xfId="0" applyFont="1" applyFill="1" applyBorder="1"/>
    <xf numFmtId="0" fontId="15" fillId="0" borderId="0" xfId="0" applyFont="1"/>
    <xf numFmtId="0" fontId="5" fillId="4" borderId="5" xfId="0" applyFont="1" applyFill="1" applyBorder="1" applyAlignment="1">
      <alignment vertical="center"/>
    </xf>
    <xf numFmtId="0" fontId="8" fillId="0" borderId="0" xfId="0" applyFont="1"/>
    <xf numFmtId="0" fontId="13" fillId="0" borderId="0" xfId="0" applyFont="1" applyFill="1" applyAlignment="1">
      <alignment horizontal="left" wrapText="1"/>
    </xf>
    <xf numFmtId="0" fontId="17" fillId="2" borderId="6" xfId="0" applyFont="1" applyFill="1" applyBorder="1"/>
    <xf numFmtId="0" fontId="17" fillId="0" borderId="0" xfId="0" applyFont="1" applyFill="1" applyBorder="1"/>
    <xf numFmtId="0" fontId="4" fillId="0" borderId="0" xfId="0" applyFont="1" applyAlignment="1">
      <alignment horizontal="center"/>
    </xf>
    <xf numFmtId="0" fontId="11" fillId="0" borderId="6" xfId="0" applyFont="1" applyBorder="1"/>
    <xf numFmtId="0" fontId="16" fillId="2" borderId="8" xfId="0" applyFont="1" applyFill="1" applyBorder="1" applyAlignment="1">
      <alignment vertical="center" wrapText="1"/>
    </xf>
    <xf numFmtId="0" fontId="16" fillId="2" borderId="9" xfId="0" applyFont="1" applyFill="1" applyBorder="1" applyAlignment="1">
      <alignment vertical="center" wrapText="1"/>
    </xf>
    <xf numFmtId="166" fontId="16" fillId="2" borderId="9" xfId="2"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vertical="center" wrapText="1"/>
    </xf>
    <xf numFmtId="0" fontId="16" fillId="2" borderId="11" xfId="0" applyFont="1" applyFill="1" applyBorder="1" applyAlignment="1">
      <alignment vertical="center" wrapText="1"/>
    </xf>
    <xf numFmtId="9" fontId="16" fillId="2" borderId="11" xfId="0" applyNumberFormat="1" applyFont="1" applyFill="1" applyBorder="1" applyAlignment="1">
      <alignment horizontal="center" vertical="center" wrapText="1"/>
    </xf>
    <xf numFmtId="0" fontId="16" fillId="2" borderId="12" xfId="0" applyFont="1" applyFill="1" applyBorder="1" applyAlignment="1">
      <alignment vertical="center" wrapText="1"/>
    </xf>
    <xf numFmtId="0" fontId="16" fillId="2" borderId="13" xfId="0" applyFont="1" applyFill="1" applyBorder="1" applyAlignment="1">
      <alignment vertical="center" wrapText="1"/>
    </xf>
    <xf numFmtId="0" fontId="16" fillId="2" borderId="11" xfId="0" applyFont="1" applyFill="1" applyBorder="1" applyAlignment="1">
      <alignment horizontal="center" vertical="center" wrapText="1"/>
    </xf>
    <xf numFmtId="6" fontId="16" fillId="2" borderId="11" xfId="0" applyNumberFormat="1" applyFont="1" applyFill="1" applyBorder="1" applyAlignment="1">
      <alignment horizontal="center" vertical="center" wrapText="1"/>
    </xf>
    <xf numFmtId="165" fontId="16" fillId="2" borderId="11" xfId="0" applyNumberFormat="1" applyFont="1" applyFill="1" applyBorder="1" applyAlignment="1">
      <alignment horizontal="center" vertical="center" wrapText="1"/>
    </xf>
    <xf numFmtId="0" fontId="16" fillId="2" borderId="13" xfId="0" applyFont="1" applyFill="1" applyBorder="1" applyAlignment="1">
      <alignment vertical="center"/>
    </xf>
    <xf numFmtId="166" fontId="16" fillId="2" borderId="8" xfId="2" applyNumberFormat="1" applyFont="1" applyFill="1" applyBorder="1" applyAlignment="1">
      <alignment vertical="center" wrapText="1"/>
    </xf>
    <xf numFmtId="166" fontId="16" fillId="2" borderId="9" xfId="2" applyNumberFormat="1" applyFont="1" applyFill="1" applyBorder="1" applyAlignment="1">
      <alignment vertical="center" wrapText="1"/>
    </xf>
    <xf numFmtId="166" fontId="16" fillId="2" borderId="11" xfId="2" applyNumberFormat="1" applyFont="1" applyFill="1" applyBorder="1" applyAlignment="1">
      <alignment vertical="center" wrapText="1"/>
    </xf>
    <xf numFmtId="9" fontId="4" fillId="0" borderId="0" xfId="3" applyFont="1" applyFill="1"/>
    <xf numFmtId="0" fontId="12" fillId="0" borderId="0" xfId="0" applyFont="1" applyAlignment="1">
      <alignment horizontal="center"/>
    </xf>
    <xf numFmtId="0" fontId="15" fillId="0" borderId="0" xfId="0" applyFont="1" applyAlignment="1">
      <alignment horizontal="center"/>
    </xf>
    <xf numFmtId="0" fontId="11" fillId="0" borderId="0" xfId="0" applyFont="1" applyAlignment="1">
      <alignment horizontal="center"/>
    </xf>
    <xf numFmtId="0" fontId="16" fillId="2" borderId="8" xfId="0" applyFont="1" applyFill="1" applyBorder="1" applyAlignment="1">
      <alignment horizontal="center" vertical="center" wrapText="1"/>
    </xf>
    <xf numFmtId="166" fontId="16" fillId="2" borderId="9" xfId="0" applyNumberFormat="1" applyFont="1" applyFill="1" applyBorder="1" applyAlignment="1">
      <alignment horizontal="center" vertical="center" wrapText="1"/>
    </xf>
    <xf numFmtId="0" fontId="4" fillId="0" borderId="0" xfId="0" applyFont="1" applyFill="1" applyAlignment="1">
      <alignment horizontal="right"/>
    </xf>
    <xf numFmtId="0" fontId="5" fillId="0" borderId="0" xfId="0" applyFont="1" applyBorder="1" applyAlignment="1">
      <alignment horizontal="center" wrapText="1"/>
    </xf>
    <xf numFmtId="43" fontId="16" fillId="2" borderId="9" xfId="1" applyFont="1" applyFill="1" applyBorder="1" applyAlignment="1">
      <alignment horizontal="center" vertical="center" wrapText="1"/>
    </xf>
    <xf numFmtId="0" fontId="5" fillId="3" borderId="5" xfId="0" applyFont="1" applyFill="1" applyBorder="1" applyAlignment="1">
      <alignment vertical="center" wrapText="1"/>
    </xf>
    <xf numFmtId="0" fontId="5" fillId="4" borderId="4" xfId="0" applyFont="1" applyFill="1" applyBorder="1" applyAlignment="1">
      <alignment vertical="center"/>
    </xf>
    <xf numFmtId="0" fontId="5" fillId="3" borderId="4" xfId="0" applyFont="1" applyFill="1" applyBorder="1" applyAlignment="1">
      <alignment vertical="center" wrapText="1"/>
    </xf>
    <xf numFmtId="0" fontId="20" fillId="0" borderId="0" xfId="0" applyFont="1" applyAlignment="1">
      <alignment horizontal="right"/>
    </xf>
    <xf numFmtId="0" fontId="21" fillId="2" borderId="3" xfId="0" applyFont="1" applyFill="1" applyBorder="1" applyAlignment="1">
      <alignment vertical="top" wrapText="1"/>
    </xf>
    <xf numFmtId="0" fontId="21" fillId="0" borderId="0" xfId="0" applyFont="1" applyAlignment="1">
      <alignment vertical="top"/>
    </xf>
    <xf numFmtId="43" fontId="4" fillId="0" borderId="0" xfId="1" applyFont="1"/>
    <xf numFmtId="0" fontId="22" fillId="0" borderId="0" xfId="0" applyFont="1" applyAlignment="1">
      <alignment horizontal="left"/>
    </xf>
    <xf numFmtId="0" fontId="5" fillId="0" borderId="0" xfId="0" applyFont="1" applyAlignment="1">
      <alignment horizontal="center" wrapText="1"/>
    </xf>
    <xf numFmtId="164" fontId="4" fillId="0" borderId="0" xfId="1" applyNumberFormat="1" applyFont="1"/>
    <xf numFmtId="0" fontId="5" fillId="0" borderId="0" xfId="0" applyFont="1" applyAlignment="1">
      <alignment horizontal="right"/>
    </xf>
    <xf numFmtId="164" fontId="5" fillId="0" borderId="0" xfId="0" applyNumberFormat="1" applyFont="1"/>
    <xf numFmtId="164" fontId="23" fillId="0" borderId="0" xfId="1" applyNumberFormat="1" applyFont="1"/>
    <xf numFmtId="166" fontId="12" fillId="0" borderId="0" xfId="2" applyNumberFormat="1" applyFont="1"/>
    <xf numFmtId="0" fontId="9" fillId="0" borderId="0" xfId="0" applyFont="1" applyFill="1"/>
    <xf numFmtId="166" fontId="11" fillId="0" borderId="0" xfId="2" applyNumberFormat="1" applyFont="1"/>
    <xf numFmtId="0" fontId="11" fillId="0" borderId="0" xfId="0" applyFont="1" applyFill="1" applyAlignment="1">
      <alignment horizontal="right"/>
    </xf>
    <xf numFmtId="166" fontId="17" fillId="5" borderId="6" xfId="2" applyNumberFormat="1" applyFont="1" applyFill="1" applyBorder="1" applyAlignment="1">
      <alignment vertical="center" wrapText="1"/>
    </xf>
    <xf numFmtId="166" fontId="25" fillId="0" borderId="0" xfId="2" applyNumberFormat="1" applyFont="1" applyFill="1" applyBorder="1" applyAlignment="1">
      <alignment vertical="center" wrapText="1"/>
    </xf>
    <xf numFmtId="166" fontId="4" fillId="0" borderId="0" xfId="2" applyNumberFormat="1" applyFont="1"/>
    <xf numFmtId="166" fontId="26" fillId="2" borderId="6" xfId="2" applyNumberFormat="1" applyFont="1" applyFill="1" applyBorder="1" applyAlignment="1">
      <alignment horizontal="centerContinuous"/>
    </xf>
    <xf numFmtId="166" fontId="26" fillId="2" borderId="5" xfId="2" applyNumberFormat="1" applyFont="1" applyFill="1" applyBorder="1" applyAlignment="1">
      <alignment horizontal="centerContinuous"/>
    </xf>
    <xf numFmtId="166" fontId="26" fillId="2" borderId="4" xfId="2" applyNumberFormat="1" applyFont="1" applyFill="1" applyBorder="1" applyAlignment="1">
      <alignment horizontal="centerContinuous"/>
    </xf>
    <xf numFmtId="166" fontId="26" fillId="2" borderId="7" xfId="2" applyNumberFormat="1" applyFont="1" applyFill="1" applyBorder="1" applyAlignment="1">
      <alignment horizontal="centerContinuous"/>
    </xf>
    <xf numFmtId="0" fontId="27" fillId="6" borderId="14" xfId="0" applyFont="1" applyFill="1" applyBorder="1" applyAlignment="1">
      <alignment horizontal="center" vertical="center" wrapText="1"/>
    </xf>
    <xf numFmtId="166" fontId="27" fillId="6" borderId="14" xfId="2" applyNumberFormat="1" applyFont="1" applyFill="1" applyBorder="1" applyAlignment="1">
      <alignment horizontal="center" vertical="center" wrapText="1"/>
    </xf>
    <xf numFmtId="166" fontId="28" fillId="7" borderId="6" xfId="2" applyNumberFormat="1" applyFont="1" applyFill="1" applyBorder="1" applyAlignment="1">
      <alignment horizontal="center" vertical="center" wrapText="1"/>
    </xf>
    <xf numFmtId="0" fontId="16" fillId="8" borderId="15" xfId="0" applyFont="1" applyFill="1" applyBorder="1" applyAlignment="1">
      <alignment vertical="center" wrapText="1"/>
    </xf>
    <xf numFmtId="0" fontId="16" fillId="8" borderId="15" xfId="0" applyFont="1" applyFill="1" applyBorder="1" applyAlignment="1">
      <alignment horizontal="center" vertical="center" wrapText="1"/>
    </xf>
    <xf numFmtId="166" fontId="16" fillId="8" borderId="15" xfId="2" applyNumberFormat="1" applyFont="1" applyFill="1" applyBorder="1" applyAlignment="1">
      <alignment vertical="center"/>
    </xf>
    <xf numFmtId="44" fontId="16" fillId="7" borderId="6" xfId="2" applyFont="1" applyFill="1" applyBorder="1" applyAlignment="1">
      <alignment vertical="center"/>
    </xf>
    <xf numFmtId="44" fontId="16" fillId="7" borderId="6" xfId="2" applyFont="1" applyFill="1" applyBorder="1" applyAlignment="1">
      <alignment horizontal="left" vertical="center" wrapText="1"/>
    </xf>
    <xf numFmtId="0" fontId="29" fillId="7" borderId="6" xfId="0" applyFont="1" applyFill="1" applyBorder="1" applyAlignment="1">
      <alignment vertical="center" wrapText="1"/>
    </xf>
    <xf numFmtId="166" fontId="16" fillId="8" borderId="15" xfId="2" applyNumberFormat="1" applyFont="1" applyFill="1" applyBorder="1" applyAlignment="1">
      <alignment vertical="center" wrapText="1"/>
    </xf>
    <xf numFmtId="0" fontId="10" fillId="0" borderId="0" xfId="0" applyFont="1" applyFill="1"/>
    <xf numFmtId="0" fontId="16" fillId="8" borderId="15" xfId="0" applyFont="1" applyFill="1" applyBorder="1" applyAlignment="1">
      <alignment horizontal="left" vertical="center" wrapText="1"/>
    </xf>
    <xf numFmtId="2" fontId="16" fillId="8" borderId="15" xfId="0" applyNumberFormat="1" applyFont="1" applyFill="1" applyBorder="1" applyAlignment="1">
      <alignment horizontal="center" vertical="center" wrapText="1"/>
    </xf>
    <xf numFmtId="0" fontId="16" fillId="7" borderId="6" xfId="0" applyFont="1" applyFill="1" applyBorder="1" applyAlignment="1">
      <alignment vertical="center" wrapText="1"/>
    </xf>
    <xf numFmtId="6" fontId="16" fillId="8" borderId="15" xfId="0" applyNumberFormat="1" applyFont="1" applyFill="1" applyBorder="1" applyAlignment="1">
      <alignment horizontal="center" vertical="center" wrapText="1"/>
    </xf>
    <xf numFmtId="0" fontId="27" fillId="6" borderId="16" xfId="0" applyFont="1" applyFill="1" applyBorder="1" applyAlignment="1">
      <alignment horizontal="center" vertical="center" wrapText="1"/>
    </xf>
    <xf numFmtId="44" fontId="16" fillId="7" borderId="6" xfId="2" applyFont="1" applyFill="1" applyBorder="1" applyAlignment="1">
      <alignment vertical="center" wrapText="1"/>
    </xf>
    <xf numFmtId="0" fontId="31" fillId="3" borderId="4" xfId="0" applyFont="1" applyFill="1" applyBorder="1" applyAlignment="1">
      <alignment vertical="center" wrapText="1"/>
    </xf>
    <xf numFmtId="0" fontId="16" fillId="0" borderId="2" xfId="0" applyFont="1" applyBorder="1" applyAlignment="1">
      <alignment vertical="top" wrapText="1"/>
    </xf>
    <xf numFmtId="0" fontId="16" fillId="0" borderId="0" xfId="0" applyFont="1"/>
    <xf numFmtId="0" fontId="32" fillId="0" borderId="0" xfId="0" applyFont="1"/>
    <xf numFmtId="0" fontId="21" fillId="0" borderId="0" xfId="0" applyFont="1"/>
    <xf numFmtId="166" fontId="21" fillId="0" borderId="0" xfId="0" applyNumberFormat="1" applyFont="1"/>
    <xf numFmtId="0" fontId="21" fillId="0" borderId="0" xfId="0" applyFont="1" applyAlignment="1">
      <alignment horizontal="center"/>
    </xf>
    <xf numFmtId="43" fontId="21" fillId="0" borderId="0" xfId="1" applyFont="1"/>
    <xf numFmtId="0" fontId="5" fillId="0" borderId="0" xfId="0" applyFont="1" applyBorder="1" applyAlignment="1">
      <alignment wrapText="1"/>
    </xf>
    <xf numFmtId="0" fontId="3" fillId="0" borderId="0" xfId="0" applyFont="1"/>
    <xf numFmtId="0" fontId="3" fillId="0" borderId="4" xfId="0" applyFont="1" applyBorder="1"/>
    <xf numFmtId="0" fontId="3" fillId="0" borderId="7" xfId="0" applyFont="1" applyBorder="1"/>
    <xf numFmtId="0" fontId="3" fillId="0" borderId="0" xfId="0" applyFont="1" applyAlignment="1">
      <alignment horizontal="center"/>
    </xf>
    <xf numFmtId="0" fontId="30" fillId="0" borderId="0" xfId="0" applyFont="1"/>
    <xf numFmtId="0" fontId="2" fillId="0" borderId="0" xfId="0" applyFont="1" applyAlignment="1">
      <alignment vertical="center" wrapText="1"/>
    </xf>
    <xf numFmtId="0" fontId="2" fillId="0" borderId="0" xfId="0" applyFont="1"/>
    <xf numFmtId="0" fontId="5" fillId="0" borderId="18" xfId="0" applyFont="1" applyBorder="1" applyAlignment="1">
      <alignment horizontal="center" vertical="center" wrapText="1"/>
    </xf>
    <xf numFmtId="166" fontId="23" fillId="0" borderId="0" xfId="2" applyNumberFormat="1" applyFont="1"/>
    <xf numFmtId="166" fontId="5" fillId="0" borderId="0" xfId="2" applyNumberFormat="1" applyFont="1"/>
    <xf numFmtId="0" fontId="2" fillId="0" borderId="17" xfId="0" applyFont="1" applyBorder="1"/>
    <xf numFmtId="166" fontId="2" fillId="0" borderId="0" xfId="2" applyNumberFormat="1" applyFont="1" applyBorder="1" applyAlignment="1">
      <alignment horizontal="center" vertical="center" wrapText="1"/>
    </xf>
    <xf numFmtId="166" fontId="23" fillId="0" borderId="0" xfId="2" applyNumberFormat="1" applyFont="1" applyBorder="1" applyAlignment="1">
      <alignment horizontal="center" vertical="center" wrapText="1"/>
    </xf>
    <xf numFmtId="0" fontId="5" fillId="0" borderId="19" xfId="0" applyFont="1" applyBorder="1"/>
    <xf numFmtId="166" fontId="5" fillId="0" borderId="20" xfId="2" applyNumberFormat="1" applyFont="1" applyBorder="1" applyAlignment="1">
      <alignment horizontal="center" vertical="center" wrapText="1"/>
    </xf>
    <xf numFmtId="166" fontId="5" fillId="0" borderId="18" xfId="2" applyNumberFormat="1" applyFont="1" applyBorder="1" applyAlignment="1">
      <alignment horizontal="center" vertical="center" wrapText="1"/>
    </xf>
    <xf numFmtId="0" fontId="6" fillId="0" borderId="0" xfId="0" applyFont="1" applyAlignment="1">
      <alignment vertical="center"/>
    </xf>
    <xf numFmtId="0" fontId="0" fillId="0" borderId="0" xfId="0" applyFont="1"/>
    <xf numFmtId="0" fontId="35" fillId="0" borderId="0" xfId="4" applyFont="1" applyAlignment="1">
      <alignment vertical="center"/>
    </xf>
    <xf numFmtId="0" fontId="1" fillId="0" borderId="0" xfId="0" applyFont="1"/>
    <xf numFmtId="0" fontId="1" fillId="0" borderId="0" xfId="0" applyFont="1" applyAlignment="1">
      <alignment horizontal="left" vertical="center" indent="2"/>
    </xf>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vertical="center" wrapText="1"/>
    </xf>
    <xf numFmtId="0" fontId="30" fillId="0" borderId="7" xfId="0" applyFont="1" applyBorder="1"/>
    <xf numFmtId="43" fontId="5" fillId="0" borderId="0" xfId="0" applyNumberFormat="1" applyFont="1"/>
    <xf numFmtId="0" fontId="1" fillId="0" borderId="0" xfId="0" applyFont="1" applyAlignment="1"/>
    <xf numFmtId="167" fontId="4" fillId="0" borderId="0" xfId="1" applyNumberFormat="1" applyFont="1" applyFill="1" applyAlignment="1">
      <alignment horizontal="center"/>
    </xf>
    <xf numFmtId="0" fontId="36" fillId="0" borderId="0" xfId="0" applyFont="1" applyFill="1" applyAlignment="1">
      <alignment horizontal="center" wrapText="1"/>
    </xf>
    <xf numFmtId="0" fontId="1" fillId="0" borderId="0" xfId="0" applyFont="1" applyAlignment="1">
      <alignment horizontal="left" vertical="center" wrapText="1" indent="2"/>
    </xf>
    <xf numFmtId="0" fontId="1" fillId="0" borderId="0" xfId="0" applyFont="1" applyAlignment="1">
      <alignment vertical="center" wrapText="1"/>
    </xf>
    <xf numFmtId="0" fontId="33" fillId="0" borderId="0" xfId="0" applyFont="1" applyBorder="1" applyAlignment="1">
      <alignment horizontal="center" wrapText="1"/>
    </xf>
    <xf numFmtId="0" fontId="30" fillId="0" borderId="0" xfId="0" applyFont="1" applyAlignment="1">
      <alignment horizontal="left" vertical="center" wrapText="1"/>
    </xf>
    <xf numFmtId="166" fontId="26" fillId="2" borderId="6" xfId="2" applyNumberFormat="1" applyFont="1" applyFill="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DEB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zmanma/AppData/Local/Microsoft/Windows/Temporary%20Internet%20Files/Content.Outlook/K5MEM93T/FY18%20Cost%20Savings%20Tracker%20and%20Examples%20(2_16_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ample"/>
      <sheetName val="Summary"/>
      <sheetName val="Non-labor savings"/>
      <sheetName val="Labor savings"/>
      <sheetName val="Productivity savings"/>
      <sheetName val="Utilization savings"/>
      <sheetName val="Drop down lists"/>
      <sheetName val="Other Instructions"/>
    </sheetNames>
    <sheetDataSet>
      <sheetData sheetId="0"/>
      <sheetData sheetId="1"/>
      <sheetData sheetId="2">
        <row r="1">
          <cell r="A1" t="str">
            <v>Enter Department /Workgroup Name</v>
          </cell>
        </row>
        <row r="8">
          <cell r="E8">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abSelected="1" workbookViewId="0">
      <selection activeCell="B8" sqref="B8"/>
    </sheetView>
  </sheetViews>
  <sheetFormatPr defaultRowHeight="15" x14ac:dyDescent="0.25"/>
  <cols>
    <col min="1" max="1" width="156.28515625" style="134" customWidth="1"/>
    <col min="2" max="2" width="143.28515625" style="134" customWidth="1"/>
    <col min="3" max="17" width="8.85546875" style="134"/>
  </cols>
  <sheetData>
    <row r="1" spans="1:11" s="134" customFormat="1" x14ac:dyDescent="0.25">
      <c r="A1" s="133" t="s">
        <v>2251</v>
      </c>
      <c r="B1" s="133"/>
      <c r="C1" s="136"/>
      <c r="D1" s="136"/>
      <c r="E1" s="136"/>
      <c r="F1" s="136"/>
      <c r="G1" s="136"/>
      <c r="H1" s="136"/>
      <c r="I1" s="136"/>
      <c r="J1" s="136"/>
      <c r="K1" s="136"/>
    </row>
    <row r="2" spans="1:11" s="134" customFormat="1" ht="82.9" customHeight="1" x14ac:dyDescent="0.25">
      <c r="A2" s="146" t="s">
        <v>2267</v>
      </c>
      <c r="B2" s="138"/>
      <c r="C2" s="136"/>
      <c r="D2" s="136"/>
      <c r="E2" s="136"/>
      <c r="F2" s="136"/>
      <c r="G2" s="136"/>
      <c r="H2" s="136"/>
      <c r="I2" s="136"/>
      <c r="J2" s="136"/>
      <c r="K2" s="136"/>
    </row>
    <row r="3" spans="1:11" s="134" customFormat="1" x14ac:dyDescent="0.25">
      <c r="A3" s="137"/>
      <c r="B3" s="137"/>
      <c r="C3" s="136"/>
      <c r="D3" s="136"/>
      <c r="E3" s="136"/>
      <c r="F3" s="136"/>
      <c r="G3" s="136"/>
      <c r="H3" s="136"/>
      <c r="I3" s="136"/>
      <c r="J3" s="136"/>
      <c r="K3" s="136"/>
    </row>
    <row r="4" spans="1:11" s="134" customFormat="1" x14ac:dyDescent="0.25">
      <c r="A4" s="133" t="s">
        <v>2249</v>
      </c>
      <c r="B4" s="133"/>
      <c r="C4" s="136"/>
      <c r="D4" s="136"/>
      <c r="E4" s="136"/>
      <c r="F4" s="136"/>
      <c r="G4" s="136"/>
      <c r="H4" s="136"/>
      <c r="I4" s="136"/>
      <c r="J4" s="136"/>
      <c r="K4" s="136"/>
    </row>
    <row r="5" spans="1:11" s="134" customFormat="1" ht="42.75" x14ac:dyDescent="0.25">
      <c r="A5" s="146" t="s">
        <v>2268</v>
      </c>
      <c r="B5" s="138"/>
      <c r="C5" s="136"/>
      <c r="D5" s="136"/>
      <c r="E5" s="136"/>
      <c r="F5" s="136"/>
      <c r="G5" s="136"/>
      <c r="H5" s="136"/>
      <c r="I5" s="136"/>
      <c r="J5" s="136"/>
      <c r="K5" s="136"/>
    </row>
    <row r="6" spans="1:11" s="134" customFormat="1" x14ac:dyDescent="0.25">
      <c r="A6" s="139"/>
      <c r="B6" s="139"/>
      <c r="C6" s="136"/>
      <c r="D6" s="136"/>
      <c r="E6" s="136"/>
      <c r="F6" s="136"/>
      <c r="G6" s="136"/>
      <c r="H6" s="136"/>
      <c r="I6" s="136"/>
      <c r="J6" s="136"/>
      <c r="K6" s="136"/>
    </row>
    <row r="7" spans="1:11" s="134" customFormat="1" x14ac:dyDescent="0.25">
      <c r="A7" s="133" t="s">
        <v>2250</v>
      </c>
      <c r="B7" s="133"/>
      <c r="C7" s="136"/>
      <c r="D7" s="136"/>
      <c r="E7" s="136"/>
      <c r="F7" s="136"/>
      <c r="G7" s="136"/>
      <c r="H7" s="136"/>
      <c r="I7" s="136"/>
      <c r="J7" s="136"/>
      <c r="K7" s="136"/>
    </row>
    <row r="8" spans="1:11" s="134" customFormat="1" ht="147" customHeight="1" x14ac:dyDescent="0.25">
      <c r="A8" s="146" t="s">
        <v>2269</v>
      </c>
      <c r="B8" s="140"/>
      <c r="C8" s="136"/>
      <c r="D8" s="136"/>
      <c r="E8" s="136"/>
      <c r="F8" s="136"/>
      <c r="G8" s="136"/>
      <c r="H8" s="136"/>
      <c r="I8" s="136"/>
      <c r="J8" s="136"/>
      <c r="K8" s="136"/>
    </row>
    <row r="9" spans="1:11" s="134" customFormat="1" x14ac:dyDescent="0.25">
      <c r="A9" s="137"/>
      <c r="B9" s="140"/>
      <c r="C9" s="136"/>
      <c r="D9" s="136"/>
      <c r="E9" s="136"/>
      <c r="F9" s="136"/>
      <c r="G9" s="136"/>
      <c r="H9" s="136"/>
      <c r="I9" s="136"/>
      <c r="J9" s="136"/>
      <c r="K9" s="136"/>
    </row>
    <row r="10" spans="1:11" s="134" customFormat="1" x14ac:dyDescent="0.25">
      <c r="A10" s="137"/>
      <c r="B10" s="140"/>
      <c r="C10" s="136"/>
      <c r="D10" s="136"/>
      <c r="E10" s="136"/>
      <c r="F10" s="136"/>
      <c r="G10" s="136"/>
      <c r="H10" s="136"/>
      <c r="I10" s="136"/>
      <c r="J10" s="136"/>
      <c r="K10" s="136"/>
    </row>
    <row r="11" spans="1:11" s="134" customFormat="1" x14ac:dyDescent="0.25">
      <c r="A11" s="137"/>
      <c r="B11" s="140"/>
      <c r="C11" s="136"/>
      <c r="D11" s="136"/>
      <c r="E11" s="136"/>
      <c r="F11" s="136"/>
      <c r="G11" s="136"/>
      <c r="H11" s="136"/>
      <c r="I11" s="136"/>
      <c r="J11" s="136"/>
      <c r="K11" s="136"/>
    </row>
    <row r="12" spans="1:11" s="134" customFormat="1" x14ac:dyDescent="0.25">
      <c r="A12" s="137"/>
      <c r="B12" s="140"/>
      <c r="C12" s="136"/>
      <c r="D12" s="136"/>
      <c r="E12" s="136"/>
      <c r="F12" s="136"/>
      <c r="G12" s="136"/>
      <c r="H12" s="136"/>
      <c r="I12" s="136"/>
      <c r="J12" s="136"/>
      <c r="K12" s="136"/>
    </row>
    <row r="13" spans="1:11" s="134" customFormat="1" x14ac:dyDescent="0.25">
      <c r="A13" s="137"/>
      <c r="B13" s="140"/>
      <c r="C13" s="136"/>
      <c r="D13" s="136"/>
      <c r="E13" s="136"/>
      <c r="F13" s="136"/>
      <c r="G13" s="136"/>
      <c r="H13" s="136"/>
      <c r="I13" s="136"/>
      <c r="J13" s="136"/>
      <c r="K13" s="136"/>
    </row>
    <row r="14" spans="1:11" s="134" customFormat="1" x14ac:dyDescent="0.25">
      <c r="A14" s="137"/>
      <c r="B14" s="140"/>
      <c r="C14" s="136"/>
      <c r="D14" s="136"/>
      <c r="E14" s="136"/>
      <c r="F14" s="136"/>
      <c r="G14" s="136"/>
      <c r="H14" s="136"/>
      <c r="I14" s="136"/>
      <c r="J14" s="136"/>
      <c r="K14" s="136"/>
    </row>
    <row r="15" spans="1:11" s="134" customFormat="1" x14ac:dyDescent="0.25">
      <c r="A15" s="136"/>
      <c r="B15" s="136"/>
      <c r="C15" s="136"/>
      <c r="D15" s="136"/>
      <c r="E15" s="136"/>
      <c r="F15" s="136"/>
      <c r="G15" s="136"/>
      <c r="H15" s="136"/>
      <c r="I15" s="136"/>
      <c r="J15" s="136"/>
      <c r="K15" s="136"/>
    </row>
    <row r="16" spans="1:11" s="134" customFormat="1" x14ac:dyDescent="0.25">
      <c r="A16" s="136"/>
      <c r="B16" s="136"/>
      <c r="C16" s="136"/>
      <c r="D16" s="136"/>
      <c r="E16" s="136"/>
      <c r="F16" s="136"/>
      <c r="G16" s="136"/>
      <c r="H16" s="136"/>
      <c r="I16" s="136"/>
      <c r="J16" s="136"/>
      <c r="K16" s="136"/>
    </row>
    <row r="17" spans="1:11" s="134" customFormat="1" x14ac:dyDescent="0.25">
      <c r="A17" s="135"/>
      <c r="B17" s="135"/>
      <c r="C17" s="136"/>
      <c r="D17" s="136"/>
      <c r="E17" s="136"/>
      <c r="F17" s="136"/>
      <c r="G17" s="136"/>
      <c r="H17" s="136"/>
      <c r="I17" s="136"/>
      <c r="J17" s="136"/>
      <c r="K17" s="136"/>
    </row>
  </sheetData>
  <pageMargins left="0.7" right="0.7" top="0.75" bottom="0.75" header="0.3" footer="0.3"/>
  <pageSetup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workbookViewId="0">
      <selection activeCell="G9" sqref="G9"/>
    </sheetView>
  </sheetViews>
  <sheetFormatPr defaultColWidth="8.7109375" defaultRowHeight="14.25" x14ac:dyDescent="0.2"/>
  <cols>
    <col min="1" max="1" width="47.140625" style="9" customWidth="1"/>
    <col min="2" max="2" width="14.7109375" style="9" customWidth="1"/>
    <col min="3" max="3" width="2.7109375" style="9" customWidth="1"/>
    <col min="4" max="4" width="50.7109375" style="9" customWidth="1"/>
    <col min="5" max="16384" width="8.7109375" style="9"/>
  </cols>
  <sheetData>
    <row r="1" spans="1:4" s="8" customFormat="1" ht="25.15" customHeight="1" x14ac:dyDescent="0.35">
      <c r="A1" s="3" t="str">
        <f>Overview!A1</f>
        <v>Enter Iniative Name here</v>
      </c>
      <c r="B1" s="149" t="s">
        <v>85</v>
      </c>
      <c r="C1" s="149"/>
      <c r="D1" s="149"/>
    </row>
    <row r="2" spans="1:4" s="34" customFormat="1" ht="18" customHeight="1" x14ac:dyDescent="0.25">
      <c r="A2" s="34" t="str">
        <f>Overview!A2</f>
        <v>Select C-level</v>
      </c>
      <c r="B2" s="149"/>
      <c r="C2" s="149"/>
      <c r="D2" s="149"/>
    </row>
    <row r="3" spans="1:4" s="7" customFormat="1" ht="18" customHeight="1" x14ac:dyDescent="0.3">
      <c r="A3" s="39" t="str">
        <f>Overview!A3</f>
        <v>Enter Initiative Owner here</v>
      </c>
      <c r="B3" s="149"/>
      <c r="C3" s="149"/>
      <c r="D3" s="149"/>
    </row>
    <row r="4" spans="1:4" s="7" customFormat="1" ht="18" customHeight="1" x14ac:dyDescent="0.3">
      <c r="A4" s="39" t="str">
        <f>Overview!A4</f>
        <v>Enter VP Approver here</v>
      </c>
      <c r="B4" s="149"/>
      <c r="C4" s="149"/>
      <c r="D4" s="149"/>
    </row>
    <row r="5" spans="1:4" s="7" customFormat="1" ht="20.25" x14ac:dyDescent="0.3">
      <c r="A5" s="2"/>
      <c r="B5" s="143" t="s">
        <v>2263</v>
      </c>
      <c r="C5" s="143"/>
      <c r="D5" s="143"/>
    </row>
    <row r="6" spans="1:4" s="1" customFormat="1" ht="20.25" x14ac:dyDescent="0.3">
      <c r="A6" s="41" t="s">
        <v>25</v>
      </c>
      <c r="B6" s="13" t="s">
        <v>2262</v>
      </c>
      <c r="D6" s="15" t="s">
        <v>1</v>
      </c>
    </row>
    <row r="7" spans="1:4" x14ac:dyDescent="0.2">
      <c r="A7" s="64" t="s">
        <v>31</v>
      </c>
      <c r="B7" s="144" t="str">
        <f>IFERROR(B20/(B32+B44),"")</f>
        <v/>
      </c>
      <c r="D7" s="27"/>
    </row>
    <row r="9" spans="1:4" s="18" customFormat="1" ht="60" x14ac:dyDescent="0.25">
      <c r="A9" s="12" t="s">
        <v>2214</v>
      </c>
      <c r="B9" s="13" t="s">
        <v>2264</v>
      </c>
      <c r="C9" s="14"/>
      <c r="D9" s="15" t="s">
        <v>1</v>
      </c>
    </row>
    <row r="10" spans="1:4" ht="18" customHeight="1" x14ac:dyDescent="0.2">
      <c r="A10" s="11">
        <f>'Estimated Value Improvement'!A8</f>
        <v>0</v>
      </c>
      <c r="B10" s="28">
        <f>'Estimated Value Improvement'!D8</f>
        <v>0</v>
      </c>
      <c r="C10" s="11"/>
      <c r="D10" s="27"/>
    </row>
    <row r="11" spans="1:4" ht="18" customHeight="1" x14ac:dyDescent="0.2">
      <c r="A11" s="11">
        <f>'Estimated Value Improvement'!A9</f>
        <v>0</v>
      </c>
      <c r="B11" s="28">
        <f>'Estimated Value Improvement'!D9</f>
        <v>0</v>
      </c>
      <c r="C11" s="11"/>
      <c r="D11" s="27"/>
    </row>
    <row r="12" spans="1:4" ht="18" customHeight="1" x14ac:dyDescent="0.2">
      <c r="A12" s="11">
        <f>'Estimated Value Improvement'!A10</f>
        <v>0</v>
      </c>
      <c r="B12" s="28">
        <f>'Estimated Value Improvement'!D10</f>
        <v>0</v>
      </c>
      <c r="C12" s="11"/>
      <c r="D12" s="27"/>
    </row>
    <row r="13" spans="1:4" ht="18" customHeight="1" x14ac:dyDescent="0.2">
      <c r="A13" s="11">
        <f>'Estimated Value Improvement'!A11</f>
        <v>0</v>
      </c>
      <c r="B13" s="28">
        <f>'Estimated Value Improvement'!D11</f>
        <v>0</v>
      </c>
      <c r="C13" s="11"/>
      <c r="D13" s="27"/>
    </row>
    <row r="14" spans="1:4" ht="18" customHeight="1" x14ac:dyDescent="0.2">
      <c r="A14" s="11">
        <f>'Estimated Value Improvement'!A12</f>
        <v>0</v>
      </c>
      <c r="B14" s="28">
        <f>'Estimated Value Improvement'!D12</f>
        <v>0</v>
      </c>
      <c r="C14" s="11"/>
      <c r="D14" s="27"/>
    </row>
    <row r="15" spans="1:4" ht="18" customHeight="1" x14ac:dyDescent="0.2">
      <c r="A15" s="11">
        <f>'Estimated Value Improvement'!A13</f>
        <v>0</v>
      </c>
      <c r="B15" s="28">
        <f>'Estimated Value Improvement'!D13</f>
        <v>0</v>
      </c>
      <c r="C15" s="11"/>
      <c r="D15" s="27"/>
    </row>
    <row r="16" spans="1:4" ht="18" customHeight="1" x14ac:dyDescent="0.2">
      <c r="A16" s="11">
        <f>'Estimated Value Improvement'!A14</f>
        <v>0</v>
      </c>
      <c r="B16" s="28">
        <f>'Estimated Value Improvement'!D14</f>
        <v>0</v>
      </c>
      <c r="C16" s="11"/>
      <c r="D16" s="27"/>
    </row>
    <row r="17" spans="1:4" ht="18" customHeight="1" x14ac:dyDescent="0.2">
      <c r="A17" s="11">
        <f>'Estimated Value Improvement'!A15</f>
        <v>0</v>
      </c>
      <c r="B17" s="28">
        <f>'Estimated Value Improvement'!D15</f>
        <v>0</v>
      </c>
      <c r="C17" s="11"/>
      <c r="D17" s="27"/>
    </row>
    <row r="18" spans="1:4" ht="18" customHeight="1" x14ac:dyDescent="0.2">
      <c r="A18" s="11">
        <f>'Estimated Value Improvement'!A16</f>
        <v>0</v>
      </c>
      <c r="B18" s="28">
        <f>'Estimated Value Improvement'!D16</f>
        <v>0</v>
      </c>
      <c r="C18" s="11"/>
      <c r="D18" s="27"/>
    </row>
    <row r="19" spans="1:4" ht="18" customHeight="1" x14ac:dyDescent="0.2">
      <c r="A19" s="11">
        <f>'Estimated Value Improvement'!A17</f>
        <v>0</v>
      </c>
      <c r="B19" s="28">
        <f>'Estimated Value Improvement'!D17</f>
        <v>0</v>
      </c>
      <c r="C19" s="11"/>
      <c r="D19" s="27"/>
    </row>
    <row r="20" spans="1:4" ht="18" customHeight="1" x14ac:dyDescent="0.25">
      <c r="A20" s="16" t="s">
        <v>0</v>
      </c>
      <c r="B20" s="25"/>
    </row>
    <row r="21" spans="1:4" ht="18" customHeight="1" x14ac:dyDescent="0.2"/>
    <row r="22" spans="1:4" s="18" customFormat="1" ht="60" x14ac:dyDescent="0.25">
      <c r="A22" s="12" t="s">
        <v>2217</v>
      </c>
      <c r="B22" s="13" t="s">
        <v>2265</v>
      </c>
      <c r="C22" s="14"/>
      <c r="D22" s="15" t="s">
        <v>1</v>
      </c>
    </row>
    <row r="23" spans="1:4" ht="18" customHeight="1" x14ac:dyDescent="0.2">
      <c r="A23" s="11">
        <f>'Investment Requested'!A8</f>
        <v>0</v>
      </c>
      <c r="B23" s="31">
        <f>'Investment Requested'!J8</f>
        <v>0</v>
      </c>
      <c r="C23" s="11"/>
      <c r="D23" s="27"/>
    </row>
    <row r="24" spans="1:4" ht="18" customHeight="1" x14ac:dyDescent="0.2">
      <c r="A24" s="11">
        <f>'Investment Requested'!A9</f>
        <v>0</v>
      </c>
      <c r="B24" s="31">
        <f>'Investment Requested'!J9</f>
        <v>0</v>
      </c>
      <c r="C24" s="11"/>
      <c r="D24" s="27"/>
    </row>
    <row r="25" spans="1:4" ht="18.399999999999999" customHeight="1" x14ac:dyDescent="0.2">
      <c r="A25" s="11">
        <f>'Investment Requested'!A10</f>
        <v>0</v>
      </c>
      <c r="B25" s="31">
        <f>'Investment Requested'!J10</f>
        <v>0</v>
      </c>
      <c r="C25" s="11"/>
      <c r="D25" s="27"/>
    </row>
    <row r="26" spans="1:4" x14ac:dyDescent="0.2">
      <c r="A26" s="11">
        <f>'Investment Requested'!A11</f>
        <v>0</v>
      </c>
      <c r="B26" s="31">
        <f>'Investment Requested'!J11</f>
        <v>0</v>
      </c>
      <c r="C26" s="11"/>
      <c r="D26" s="27"/>
    </row>
    <row r="27" spans="1:4" x14ac:dyDescent="0.2">
      <c r="A27" s="11">
        <f>'Investment Requested'!A12</f>
        <v>0</v>
      </c>
      <c r="B27" s="31">
        <f>'Investment Requested'!J12</f>
        <v>0</v>
      </c>
      <c r="C27" s="11"/>
      <c r="D27" s="27"/>
    </row>
    <row r="28" spans="1:4" ht="18" customHeight="1" x14ac:dyDescent="0.2">
      <c r="A28" s="11">
        <f>'Investment Requested'!A13</f>
        <v>0</v>
      </c>
      <c r="B28" s="31">
        <f>'Investment Requested'!J13</f>
        <v>0</v>
      </c>
      <c r="C28" s="11"/>
      <c r="D28" s="27"/>
    </row>
    <row r="29" spans="1:4" ht="18" customHeight="1" x14ac:dyDescent="0.2">
      <c r="A29" s="11">
        <f>'Investment Requested'!A14</f>
        <v>0</v>
      </c>
      <c r="B29" s="31">
        <f>'Investment Requested'!J14</f>
        <v>0</v>
      </c>
      <c r="C29" s="11"/>
      <c r="D29" s="27"/>
    </row>
    <row r="30" spans="1:4" ht="18" customHeight="1" x14ac:dyDescent="0.2">
      <c r="A30" s="11">
        <f>'Investment Requested'!A15</f>
        <v>0</v>
      </c>
      <c r="B30" s="31">
        <f>'Investment Requested'!J15</f>
        <v>0</v>
      </c>
      <c r="C30" s="11"/>
      <c r="D30" s="27"/>
    </row>
    <row r="31" spans="1:4" ht="18" customHeight="1" x14ac:dyDescent="0.2">
      <c r="A31" s="11">
        <f>'Investment Requested'!A16</f>
        <v>0</v>
      </c>
      <c r="B31" s="31">
        <f>'Investment Requested'!J16</f>
        <v>0</v>
      </c>
      <c r="C31" s="11"/>
      <c r="D31" s="27"/>
    </row>
    <row r="32" spans="1:4" ht="18" customHeight="1" x14ac:dyDescent="0.25">
      <c r="A32" s="16" t="s">
        <v>0</v>
      </c>
      <c r="B32" s="32"/>
      <c r="C32" s="17"/>
    </row>
    <row r="33" spans="1:4" ht="18" customHeight="1" x14ac:dyDescent="0.2">
      <c r="B33" s="33"/>
    </row>
    <row r="34" spans="1:4" s="18" customFormat="1" ht="60" x14ac:dyDescent="0.25">
      <c r="A34" s="12" t="s">
        <v>2216</v>
      </c>
      <c r="B34" s="13" t="s">
        <v>2266</v>
      </c>
      <c r="C34" s="14"/>
      <c r="D34" s="15" t="s">
        <v>1</v>
      </c>
    </row>
    <row r="35" spans="1:4" ht="18" customHeight="1" x14ac:dyDescent="0.2">
      <c r="A35" s="11">
        <f t="shared" ref="A35:A43" si="0">A23</f>
        <v>0</v>
      </c>
      <c r="B35" s="31">
        <f>'Investment Requested'!I8</f>
        <v>0</v>
      </c>
      <c r="D35" s="27"/>
    </row>
    <row r="36" spans="1:4" ht="18" customHeight="1" x14ac:dyDescent="0.2">
      <c r="A36" s="11">
        <f t="shared" si="0"/>
        <v>0</v>
      </c>
      <c r="B36" s="31">
        <f>'Investment Requested'!I9</f>
        <v>0</v>
      </c>
      <c r="D36" s="27"/>
    </row>
    <row r="37" spans="1:4" ht="18" customHeight="1" x14ac:dyDescent="0.2">
      <c r="A37" s="11">
        <f t="shared" si="0"/>
        <v>0</v>
      </c>
      <c r="B37" s="31">
        <f>'Investment Requested'!I10</f>
        <v>0</v>
      </c>
      <c r="D37" s="27"/>
    </row>
    <row r="38" spans="1:4" ht="18" customHeight="1" x14ac:dyDescent="0.2">
      <c r="A38" s="11">
        <f t="shared" si="0"/>
        <v>0</v>
      </c>
      <c r="B38" s="31">
        <f>'Investment Requested'!I11</f>
        <v>0</v>
      </c>
      <c r="D38" s="27"/>
    </row>
    <row r="39" spans="1:4" ht="18" customHeight="1" x14ac:dyDescent="0.2">
      <c r="A39" s="11">
        <f t="shared" si="0"/>
        <v>0</v>
      </c>
      <c r="B39" s="31">
        <f>'Investment Requested'!I12</f>
        <v>0</v>
      </c>
      <c r="D39" s="27"/>
    </row>
    <row r="40" spans="1:4" ht="18" customHeight="1" x14ac:dyDescent="0.2">
      <c r="A40" s="11">
        <f t="shared" si="0"/>
        <v>0</v>
      </c>
      <c r="B40" s="31">
        <f>'Investment Requested'!I13</f>
        <v>0</v>
      </c>
      <c r="D40" s="27"/>
    </row>
    <row r="41" spans="1:4" ht="18" customHeight="1" x14ac:dyDescent="0.2">
      <c r="A41" s="11">
        <f t="shared" si="0"/>
        <v>0</v>
      </c>
      <c r="B41" s="31">
        <f>'Investment Requested'!I14</f>
        <v>0</v>
      </c>
      <c r="D41" s="27"/>
    </row>
    <row r="42" spans="1:4" ht="18" customHeight="1" x14ac:dyDescent="0.2">
      <c r="A42" s="11">
        <f t="shared" si="0"/>
        <v>0</v>
      </c>
      <c r="B42" s="31">
        <f>'Investment Requested'!I15</f>
        <v>0</v>
      </c>
      <c r="D42" s="27"/>
    </row>
    <row r="43" spans="1:4" ht="18" customHeight="1" x14ac:dyDescent="0.2">
      <c r="A43" s="11">
        <f t="shared" si="0"/>
        <v>0</v>
      </c>
      <c r="B43" s="31">
        <f>'Investment Requested'!I16</f>
        <v>0</v>
      </c>
      <c r="D43" s="27"/>
    </row>
    <row r="44" spans="1:4" ht="18" customHeight="1" x14ac:dyDescent="0.25">
      <c r="A44" s="16" t="s">
        <v>0</v>
      </c>
      <c r="B44" s="32"/>
      <c r="C44" s="17"/>
    </row>
    <row r="46" spans="1:4" ht="15" x14ac:dyDescent="0.25">
      <c r="A46" s="18"/>
      <c r="B46" s="13" t="s">
        <v>2262</v>
      </c>
    </row>
    <row r="47" spans="1:4" ht="30" x14ac:dyDescent="0.25">
      <c r="A47" s="14" t="s">
        <v>2218</v>
      </c>
      <c r="B47" s="32">
        <f>B20-B32-B44</f>
        <v>0</v>
      </c>
    </row>
    <row r="49" spans="2:2" x14ac:dyDescent="0.2">
      <c r="B49" s="58"/>
    </row>
  </sheetData>
  <mergeCells count="1">
    <mergeCell ref="B1:D4"/>
  </mergeCells>
  <pageMargins left="0.5" right="0.5" top="0.75" bottom="0.75" header="0.3" footer="0.3"/>
  <pageSetup scale="71"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C9" sqref="C9"/>
    </sheetView>
  </sheetViews>
  <sheetFormatPr defaultColWidth="8.85546875" defaultRowHeight="14.25" x14ac:dyDescent="0.2"/>
  <cols>
    <col min="1" max="1" width="26.28515625" style="1" customWidth="1"/>
    <col min="2" max="2" width="73.28515625" style="1" customWidth="1"/>
    <col min="3" max="7" width="20.7109375" style="1" customWidth="1"/>
    <col min="8" max="16384" width="8.85546875" style="1"/>
  </cols>
  <sheetData>
    <row r="1" spans="1:7" ht="16.5" x14ac:dyDescent="0.25">
      <c r="A1" s="10" t="s">
        <v>83</v>
      </c>
    </row>
    <row r="2" spans="1:7" x14ac:dyDescent="0.2">
      <c r="A2" s="1" t="s">
        <v>84</v>
      </c>
    </row>
    <row r="4" spans="1:7" ht="30" x14ac:dyDescent="0.25">
      <c r="B4" s="74" t="s">
        <v>69</v>
      </c>
      <c r="C4" s="75" t="s">
        <v>2190</v>
      </c>
      <c r="D4" s="75" t="s">
        <v>78</v>
      </c>
      <c r="E4" s="75" t="s">
        <v>79</v>
      </c>
      <c r="F4" s="75" t="s">
        <v>80</v>
      </c>
      <c r="G4" s="75" t="s">
        <v>81</v>
      </c>
    </row>
    <row r="5" spans="1:7" x14ac:dyDescent="0.2">
      <c r="A5" s="1" t="s">
        <v>50</v>
      </c>
      <c r="B5" s="1" t="s">
        <v>60</v>
      </c>
      <c r="C5" s="1" t="s">
        <v>70</v>
      </c>
      <c r="D5" s="1" t="s">
        <v>70</v>
      </c>
      <c r="E5" s="1" t="s">
        <v>70</v>
      </c>
      <c r="F5" s="1" t="s">
        <v>70</v>
      </c>
      <c r="G5" s="1" t="s">
        <v>70</v>
      </c>
    </row>
    <row r="6" spans="1:7" x14ac:dyDescent="0.2">
      <c r="A6" s="1" t="s">
        <v>51</v>
      </c>
      <c r="B6" s="1" t="s">
        <v>63</v>
      </c>
      <c r="C6" s="1" t="s">
        <v>70</v>
      </c>
      <c r="D6" s="1" t="s">
        <v>70</v>
      </c>
      <c r="E6" s="1" t="s">
        <v>70</v>
      </c>
      <c r="F6" s="1" t="s">
        <v>70</v>
      </c>
      <c r="G6" s="1" t="s">
        <v>70</v>
      </c>
    </row>
    <row r="7" spans="1:7" x14ac:dyDescent="0.2">
      <c r="A7" s="1" t="s">
        <v>52</v>
      </c>
      <c r="B7" s="1" t="s">
        <v>61</v>
      </c>
      <c r="C7" s="1" t="s">
        <v>70</v>
      </c>
      <c r="D7" s="1" t="s">
        <v>70</v>
      </c>
      <c r="E7" s="1" t="s">
        <v>70</v>
      </c>
      <c r="F7" s="1" t="s">
        <v>70</v>
      </c>
      <c r="G7" s="1" t="s">
        <v>70</v>
      </c>
    </row>
    <row r="8" spans="1:7" x14ac:dyDescent="0.2">
      <c r="A8" s="1" t="s">
        <v>53</v>
      </c>
      <c r="B8" s="1" t="s">
        <v>62</v>
      </c>
      <c r="C8" s="1" t="s">
        <v>70</v>
      </c>
      <c r="D8" s="1" t="s">
        <v>70</v>
      </c>
      <c r="E8" s="1" t="s">
        <v>70</v>
      </c>
      <c r="F8" s="1" t="s">
        <v>70</v>
      </c>
      <c r="G8" s="1" t="s">
        <v>70</v>
      </c>
    </row>
    <row r="9" spans="1:7" x14ac:dyDescent="0.2">
      <c r="A9" s="1" t="s">
        <v>54</v>
      </c>
      <c r="B9" s="1" t="s">
        <v>64</v>
      </c>
      <c r="C9" s="1" t="s">
        <v>70</v>
      </c>
      <c r="D9" s="1" t="s">
        <v>70</v>
      </c>
      <c r="E9" s="1" t="s">
        <v>70</v>
      </c>
      <c r="F9" s="1" t="s">
        <v>70</v>
      </c>
      <c r="G9" s="1" t="s">
        <v>70</v>
      </c>
    </row>
    <row r="10" spans="1:7" x14ac:dyDescent="0.2">
      <c r="A10" s="1" t="s">
        <v>55</v>
      </c>
      <c r="B10" s="1" t="s">
        <v>65</v>
      </c>
      <c r="C10" s="1" t="s">
        <v>70</v>
      </c>
      <c r="D10" s="1" t="s">
        <v>70</v>
      </c>
      <c r="E10" s="1" t="s">
        <v>70</v>
      </c>
      <c r="F10" s="1" t="s">
        <v>70</v>
      </c>
      <c r="G10" s="1" t="s">
        <v>70</v>
      </c>
    </row>
    <row r="11" spans="1:7" x14ac:dyDescent="0.2">
      <c r="A11" s="1" t="s">
        <v>56</v>
      </c>
      <c r="B11" s="1" t="s">
        <v>86</v>
      </c>
      <c r="C11" s="1" t="s">
        <v>70</v>
      </c>
      <c r="D11" s="1" t="s">
        <v>70</v>
      </c>
      <c r="E11" s="1" t="s">
        <v>70</v>
      </c>
      <c r="F11" s="1" t="s">
        <v>70</v>
      </c>
      <c r="G11" s="1" t="s">
        <v>70</v>
      </c>
    </row>
    <row r="12" spans="1:7" x14ac:dyDescent="0.2">
      <c r="A12" s="1" t="s">
        <v>57</v>
      </c>
      <c r="B12" s="1" t="s">
        <v>87</v>
      </c>
      <c r="C12" s="1" t="s">
        <v>70</v>
      </c>
      <c r="D12" s="1" t="s">
        <v>70</v>
      </c>
      <c r="E12" s="1" t="s">
        <v>70</v>
      </c>
      <c r="F12" s="1" t="s">
        <v>70</v>
      </c>
      <c r="G12" s="1" t="s">
        <v>70</v>
      </c>
    </row>
    <row r="13" spans="1:7" x14ac:dyDescent="0.2">
      <c r="A13" s="1" t="s">
        <v>58</v>
      </c>
      <c r="B13" s="1" t="s">
        <v>68</v>
      </c>
      <c r="C13" s="1" t="s">
        <v>70</v>
      </c>
      <c r="D13" s="1" t="s">
        <v>70</v>
      </c>
      <c r="E13" s="1" t="s">
        <v>70</v>
      </c>
      <c r="F13" s="1" t="s">
        <v>70</v>
      </c>
      <c r="G13" s="1" t="s">
        <v>70</v>
      </c>
    </row>
    <row r="14" spans="1:7" x14ac:dyDescent="0.2">
      <c r="A14" s="1" t="s">
        <v>29</v>
      </c>
      <c r="B14" s="1" t="s">
        <v>66</v>
      </c>
      <c r="C14" s="1" t="s">
        <v>70</v>
      </c>
      <c r="D14" s="1" t="s">
        <v>70</v>
      </c>
      <c r="E14" s="1" t="s">
        <v>70</v>
      </c>
      <c r="F14" s="1" t="s">
        <v>70</v>
      </c>
      <c r="G14" s="1" t="s">
        <v>70</v>
      </c>
    </row>
    <row r="15" spans="1:7" x14ac:dyDescent="0.2">
      <c r="A15" s="1" t="s">
        <v>30</v>
      </c>
      <c r="B15" s="1" t="s">
        <v>67</v>
      </c>
      <c r="C15" s="1" t="s">
        <v>70</v>
      </c>
      <c r="D15" s="1" t="s">
        <v>70</v>
      </c>
      <c r="E15" s="1" t="s">
        <v>70</v>
      </c>
      <c r="F15" s="1" t="s">
        <v>70</v>
      </c>
      <c r="G15" s="1" t="s">
        <v>70</v>
      </c>
    </row>
    <row r="16" spans="1:7" x14ac:dyDescent="0.2">
      <c r="A16" s="1" t="s">
        <v>59</v>
      </c>
      <c r="B16" s="1" t="s">
        <v>74</v>
      </c>
      <c r="C16" s="1" t="s">
        <v>70</v>
      </c>
      <c r="D16" s="1" t="s">
        <v>70</v>
      </c>
      <c r="E16" s="1" t="s">
        <v>70</v>
      </c>
      <c r="F16" s="1" t="s">
        <v>70</v>
      </c>
      <c r="G16" s="1" t="s">
        <v>70</v>
      </c>
    </row>
    <row r="19" spans="2:7" ht="15" x14ac:dyDescent="0.25">
      <c r="B19" s="77" t="s">
        <v>82</v>
      </c>
      <c r="C19" s="73" t="str">
        <f>C4</f>
        <v>Investment Request #1</v>
      </c>
      <c r="D19" s="73" t="str">
        <f>D4</f>
        <v>Investment Request #2</v>
      </c>
      <c r="E19" s="73" t="str">
        <f>E4</f>
        <v>Investment Request #3</v>
      </c>
      <c r="F19" s="73" t="str">
        <f>F4</f>
        <v>Investment Request #4</v>
      </c>
      <c r="G19" s="73" t="str">
        <f>G4</f>
        <v>Investment Request #5</v>
      </c>
    </row>
    <row r="20" spans="2:7" x14ac:dyDescent="0.2">
      <c r="C20" s="76">
        <f>VLOOKUP(C5,'Drop down'!$B$2:$C$7,2,FALSE)</f>
        <v>0</v>
      </c>
      <c r="D20" s="76">
        <f>VLOOKUP(D5,'Drop down'!$B$2:$C$7,2,FALSE)</f>
        <v>0</v>
      </c>
      <c r="E20" s="76">
        <f>VLOOKUP(E5,'Drop down'!$B$2:$C$7,2,FALSE)</f>
        <v>0</v>
      </c>
      <c r="F20" s="76">
        <f>VLOOKUP(F5,'Drop down'!$B$2:$C$7,2,FALSE)</f>
        <v>0</v>
      </c>
      <c r="G20" s="76">
        <f>VLOOKUP(G5,'Drop down'!$B$2:$C$7,2,FALSE)</f>
        <v>0</v>
      </c>
    </row>
    <row r="21" spans="2:7" x14ac:dyDescent="0.2">
      <c r="C21" s="76">
        <f>VLOOKUP(C6,'Drop down'!$B$2:$C$7,2,FALSE)</f>
        <v>0</v>
      </c>
      <c r="D21" s="76">
        <f>VLOOKUP(D6,'Drop down'!$B$2:$C$7,2,FALSE)</f>
        <v>0</v>
      </c>
      <c r="E21" s="76">
        <f>VLOOKUP(E6,'Drop down'!$B$2:$C$7,2,FALSE)</f>
        <v>0</v>
      </c>
      <c r="F21" s="76">
        <f>VLOOKUP(F6,'Drop down'!$B$2:$C$7,2,FALSE)</f>
        <v>0</v>
      </c>
      <c r="G21" s="76">
        <f>VLOOKUP(G6,'Drop down'!$B$2:$C$7,2,FALSE)</f>
        <v>0</v>
      </c>
    </row>
    <row r="22" spans="2:7" x14ac:dyDescent="0.2">
      <c r="C22" s="76">
        <f>VLOOKUP(C7,'Drop down'!$B$2:$C$7,2,FALSE)</f>
        <v>0</v>
      </c>
      <c r="D22" s="76">
        <f>VLOOKUP(D7,'Drop down'!$B$2:$C$7,2,FALSE)</f>
        <v>0</v>
      </c>
      <c r="E22" s="76">
        <f>VLOOKUP(E7,'Drop down'!$B$2:$C$7,2,FALSE)</f>
        <v>0</v>
      </c>
      <c r="F22" s="76">
        <f>VLOOKUP(F7,'Drop down'!$B$2:$C$7,2,FALSE)</f>
        <v>0</v>
      </c>
      <c r="G22" s="76">
        <f>VLOOKUP(G7,'Drop down'!$B$2:$C$7,2,FALSE)</f>
        <v>0</v>
      </c>
    </row>
    <row r="23" spans="2:7" x14ac:dyDescent="0.2">
      <c r="C23" s="76">
        <f>VLOOKUP(C8,'Drop down'!$B$2:$C$7,2,FALSE)</f>
        <v>0</v>
      </c>
      <c r="D23" s="76">
        <f>VLOOKUP(D8,'Drop down'!$B$2:$C$7,2,FALSE)</f>
        <v>0</v>
      </c>
      <c r="E23" s="76">
        <f>VLOOKUP(E8,'Drop down'!$B$2:$C$7,2,FALSE)</f>
        <v>0</v>
      </c>
      <c r="F23" s="76">
        <f>VLOOKUP(F8,'Drop down'!$B$2:$C$7,2,FALSE)</f>
        <v>0</v>
      </c>
      <c r="G23" s="76">
        <f>VLOOKUP(G8,'Drop down'!$B$2:$C$7,2,FALSE)</f>
        <v>0</v>
      </c>
    </row>
    <row r="24" spans="2:7" x14ac:dyDescent="0.2">
      <c r="C24" s="76">
        <f>VLOOKUP(C9,'Drop down'!$B$2:$C$7,2,FALSE)</f>
        <v>0</v>
      </c>
      <c r="D24" s="76">
        <f>VLOOKUP(D9,'Drop down'!$B$2:$C$7,2,FALSE)</f>
        <v>0</v>
      </c>
      <c r="E24" s="76">
        <f>VLOOKUP(E9,'Drop down'!$B$2:$C$7,2,FALSE)</f>
        <v>0</v>
      </c>
      <c r="F24" s="76">
        <f>VLOOKUP(F9,'Drop down'!$B$2:$C$7,2,FALSE)</f>
        <v>0</v>
      </c>
      <c r="G24" s="76">
        <f>VLOOKUP(G9,'Drop down'!$B$2:$C$7,2,FALSE)</f>
        <v>0</v>
      </c>
    </row>
    <row r="25" spans="2:7" x14ac:dyDescent="0.2">
      <c r="C25" s="76">
        <f>VLOOKUP(C10,'Drop down'!$B$2:$C$7,2,FALSE)</f>
        <v>0</v>
      </c>
      <c r="D25" s="76">
        <f>VLOOKUP(D10,'Drop down'!$B$2:$C$7,2,FALSE)</f>
        <v>0</v>
      </c>
      <c r="E25" s="76">
        <f>VLOOKUP(E10,'Drop down'!$B$2:$C$7,2,FALSE)</f>
        <v>0</v>
      </c>
      <c r="F25" s="76">
        <f>VLOOKUP(F10,'Drop down'!$B$2:$C$7,2,FALSE)</f>
        <v>0</v>
      </c>
      <c r="G25" s="76">
        <f>VLOOKUP(G10,'Drop down'!$B$2:$C$7,2,FALSE)</f>
        <v>0</v>
      </c>
    </row>
    <row r="26" spans="2:7" x14ac:dyDescent="0.2">
      <c r="C26" s="76">
        <f>VLOOKUP(C11,'Drop down'!$B$2:$C$7,2,FALSE)</f>
        <v>0</v>
      </c>
      <c r="D26" s="76">
        <f>VLOOKUP(D11,'Drop down'!$B$2:$C$7,2,FALSE)</f>
        <v>0</v>
      </c>
      <c r="E26" s="76">
        <f>VLOOKUP(E11,'Drop down'!$B$2:$C$7,2,FALSE)</f>
        <v>0</v>
      </c>
      <c r="F26" s="76">
        <f>VLOOKUP(F11,'Drop down'!$B$2:$C$7,2,FALSE)</f>
        <v>0</v>
      </c>
      <c r="G26" s="76">
        <f>VLOOKUP(G11,'Drop down'!$B$2:$C$7,2,FALSE)</f>
        <v>0</v>
      </c>
    </row>
    <row r="27" spans="2:7" x14ac:dyDescent="0.2">
      <c r="C27" s="76">
        <f>VLOOKUP(C12,'Drop down'!$B$2:$C$7,2,FALSE)</f>
        <v>0</v>
      </c>
      <c r="D27" s="76">
        <f>VLOOKUP(D12,'Drop down'!$B$2:$C$7,2,FALSE)</f>
        <v>0</v>
      </c>
      <c r="E27" s="76">
        <f>VLOOKUP(E12,'Drop down'!$B$2:$C$7,2,FALSE)</f>
        <v>0</v>
      </c>
      <c r="F27" s="76">
        <f>VLOOKUP(F12,'Drop down'!$B$2:$C$7,2,FALSE)</f>
        <v>0</v>
      </c>
      <c r="G27" s="76">
        <f>VLOOKUP(G12,'Drop down'!$B$2:$C$7,2,FALSE)</f>
        <v>0</v>
      </c>
    </row>
    <row r="28" spans="2:7" x14ac:dyDescent="0.2">
      <c r="C28" s="76">
        <f>VLOOKUP(C13,'Drop down'!$B$2:$C$7,2,FALSE)</f>
        <v>0</v>
      </c>
      <c r="D28" s="76">
        <f>VLOOKUP(D13,'Drop down'!$B$2:$C$7,2,FALSE)</f>
        <v>0</v>
      </c>
      <c r="E28" s="76">
        <f>VLOOKUP(E13,'Drop down'!$B$2:$C$7,2,FALSE)</f>
        <v>0</v>
      </c>
      <c r="F28" s="76">
        <f>VLOOKUP(F13,'Drop down'!$B$2:$C$7,2,FALSE)</f>
        <v>0</v>
      </c>
      <c r="G28" s="76">
        <f>VLOOKUP(G13,'Drop down'!$B$2:$C$7,2,FALSE)</f>
        <v>0</v>
      </c>
    </row>
    <row r="29" spans="2:7" x14ac:dyDescent="0.2">
      <c r="C29" s="76">
        <f>VLOOKUP(C14,'Drop down'!$B$2:$C$7,2,FALSE)</f>
        <v>0</v>
      </c>
      <c r="D29" s="76">
        <f>VLOOKUP(D14,'Drop down'!$B$2:$C$7,2,FALSE)</f>
        <v>0</v>
      </c>
      <c r="E29" s="76">
        <f>VLOOKUP(E14,'Drop down'!$B$2:$C$7,2,FALSE)</f>
        <v>0</v>
      </c>
      <c r="F29" s="76">
        <f>VLOOKUP(F14,'Drop down'!$B$2:$C$7,2,FALSE)</f>
        <v>0</v>
      </c>
      <c r="G29" s="76">
        <f>VLOOKUP(G14,'Drop down'!$B$2:$C$7,2,FALSE)</f>
        <v>0</v>
      </c>
    </row>
    <row r="30" spans="2:7" x14ac:dyDescent="0.2">
      <c r="C30" s="76">
        <f>VLOOKUP(C15,'Drop down'!$B$2:$C$7,2,FALSE)</f>
        <v>0</v>
      </c>
      <c r="D30" s="76">
        <f>VLOOKUP(D15,'Drop down'!$B$2:$C$7,2,FALSE)</f>
        <v>0</v>
      </c>
      <c r="E30" s="76">
        <f>VLOOKUP(E15,'Drop down'!$B$2:$C$7,2,FALSE)</f>
        <v>0</v>
      </c>
      <c r="F30" s="76">
        <f>VLOOKUP(F15,'Drop down'!$B$2:$C$7,2,FALSE)</f>
        <v>0</v>
      </c>
      <c r="G30" s="76">
        <f>VLOOKUP(G15,'Drop down'!$B$2:$C$7,2,FALSE)</f>
        <v>0</v>
      </c>
    </row>
    <row r="31" spans="2:7" ht="16.5" x14ac:dyDescent="0.35">
      <c r="C31" s="79">
        <f>VLOOKUP(C16,'Drop down'!$B$2:$C$7,2,FALSE)</f>
        <v>0</v>
      </c>
      <c r="D31" s="79">
        <f>VLOOKUP(D16,'Drop down'!$B$2:$C$7,2,FALSE)</f>
        <v>0</v>
      </c>
      <c r="E31" s="79">
        <f>VLOOKUP(E16,'Drop down'!$B$2:$C$7,2,FALSE)</f>
        <v>0</v>
      </c>
      <c r="F31" s="79">
        <f>VLOOKUP(F16,'Drop down'!$B$2:$C$7,2,FALSE)</f>
        <v>0</v>
      </c>
      <c r="G31" s="79">
        <f>VLOOKUP(G16,'Drop down'!$B$2:$C$7,2,FALSE)</f>
        <v>0</v>
      </c>
    </row>
    <row r="32" spans="2:7" ht="15" x14ac:dyDescent="0.25">
      <c r="C32" s="78">
        <f>SUM(C20:C31)</f>
        <v>0</v>
      </c>
      <c r="D32" s="78">
        <f>SUM(D20:D31)</f>
        <v>0</v>
      </c>
      <c r="E32" s="78">
        <f>SUM(E20:E31)</f>
        <v>0</v>
      </c>
      <c r="F32" s="78">
        <f>SUM(F20:F31)</f>
        <v>0</v>
      </c>
      <c r="G32" s="78">
        <f>SUM(G20:G31)</f>
        <v>0</v>
      </c>
    </row>
  </sheetData>
  <pageMargins left="0.5" right="0.5" top="0.75" bottom="0.75" header="0.3" footer="0.3"/>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down'!$B$2:$B$7</xm:f>
          </x14:formula1>
          <xm:sqref>C5:G16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3" sqref="C3"/>
    </sheetView>
  </sheetViews>
  <sheetFormatPr defaultRowHeight="15" x14ac:dyDescent="0.25"/>
  <cols>
    <col min="1" max="1" width="24.85546875" customWidth="1"/>
    <col min="2" max="2" width="14.7109375" customWidth="1"/>
  </cols>
  <sheetData>
    <row r="1" spans="1:3" x14ac:dyDescent="0.25">
      <c r="A1" s="29" t="s">
        <v>14</v>
      </c>
      <c r="B1" s="29" t="s">
        <v>77</v>
      </c>
    </row>
    <row r="2" spans="1:3" x14ac:dyDescent="0.25">
      <c r="A2" s="1" t="s">
        <v>15</v>
      </c>
      <c r="B2" s="1" t="s">
        <v>70</v>
      </c>
      <c r="C2">
        <v>0</v>
      </c>
    </row>
    <row r="3" spans="1:3" x14ac:dyDescent="0.25">
      <c r="A3" s="1" t="s">
        <v>16</v>
      </c>
      <c r="B3" s="1" t="s">
        <v>71</v>
      </c>
      <c r="C3">
        <v>1</v>
      </c>
    </row>
    <row r="4" spans="1:3" x14ac:dyDescent="0.25">
      <c r="A4" s="1" t="s">
        <v>17</v>
      </c>
      <c r="B4" s="1" t="s">
        <v>72</v>
      </c>
      <c r="C4">
        <v>2</v>
      </c>
    </row>
    <row r="5" spans="1:3" x14ac:dyDescent="0.25">
      <c r="A5" s="1" t="s">
        <v>18</v>
      </c>
      <c r="B5" s="1" t="s">
        <v>73</v>
      </c>
      <c r="C5">
        <v>3</v>
      </c>
    </row>
    <row r="6" spans="1:3" x14ac:dyDescent="0.25">
      <c r="A6" s="1" t="s">
        <v>19</v>
      </c>
      <c r="B6" s="1" t="s">
        <v>75</v>
      </c>
      <c r="C6">
        <v>4</v>
      </c>
    </row>
    <row r="7" spans="1:3" x14ac:dyDescent="0.25">
      <c r="A7" s="1" t="s">
        <v>20</v>
      </c>
      <c r="B7" s="1" t="s">
        <v>76</v>
      </c>
      <c r="C7">
        <v>5</v>
      </c>
    </row>
    <row r="8" spans="1:3" x14ac:dyDescent="0.25">
      <c r="A8" s="1" t="s">
        <v>21</v>
      </c>
    </row>
    <row r="9" spans="1:3" x14ac:dyDescent="0.25">
      <c r="A9" s="1" t="s">
        <v>22</v>
      </c>
    </row>
    <row r="10" spans="1:3" x14ac:dyDescent="0.25">
      <c r="A10" s="1" t="s">
        <v>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election activeCell="B26" sqref="B26"/>
    </sheetView>
  </sheetViews>
  <sheetFormatPr defaultColWidth="8.7109375" defaultRowHeight="14.25" x14ac:dyDescent="0.2"/>
  <cols>
    <col min="1" max="1" width="35.7109375" style="1" customWidth="1"/>
    <col min="2" max="2" width="20.7109375" style="1" customWidth="1"/>
    <col min="3" max="3" width="16.7109375" style="86" customWidth="1"/>
    <col min="4" max="6" width="20.7109375" style="1" customWidth="1"/>
    <col min="7" max="7" width="42.42578125" style="1" customWidth="1"/>
    <col min="8" max="8" width="14.7109375" style="86" customWidth="1"/>
    <col min="9" max="9" width="35.7109375" style="86" customWidth="1"/>
    <col min="10" max="13" width="14.7109375" style="1" customWidth="1"/>
    <col min="14" max="16384" width="8.7109375" style="1"/>
  </cols>
  <sheetData>
    <row r="1" spans="1:14" s="8" customFormat="1" ht="23.25" x14ac:dyDescent="0.35">
      <c r="A1" s="3" t="str">
        <f>Overview!A1</f>
        <v>Enter Iniative Name here</v>
      </c>
      <c r="B1" s="3"/>
      <c r="C1" s="80"/>
      <c r="H1" s="80"/>
      <c r="I1" s="80"/>
    </row>
    <row r="2" spans="1:14" s="8" customFormat="1" ht="23.25" x14ac:dyDescent="0.35">
      <c r="A2" s="3" t="s">
        <v>2169</v>
      </c>
      <c r="B2" s="3"/>
      <c r="C2" s="80"/>
      <c r="H2" s="80"/>
      <c r="I2" s="80"/>
    </row>
    <row r="3" spans="1:14" s="8" customFormat="1" ht="18" customHeight="1" x14ac:dyDescent="0.35">
      <c r="A3" s="34" t="str">
        <f>Overview!A2</f>
        <v>Select C-level</v>
      </c>
      <c r="B3" s="34"/>
      <c r="C3" s="80"/>
      <c r="H3" s="80"/>
      <c r="I3" s="80"/>
    </row>
    <row r="4" spans="1:14" s="8" customFormat="1" ht="18" customHeight="1" x14ac:dyDescent="0.35">
      <c r="A4" s="34" t="str">
        <f>Overview!A4</f>
        <v>Enter VP Approver here</v>
      </c>
      <c r="B4" s="34"/>
      <c r="C4" s="80"/>
      <c r="H4" s="80"/>
      <c r="I4" s="80"/>
    </row>
    <row r="5" spans="1:14" s="7" customFormat="1" ht="20.25" x14ac:dyDescent="0.3">
      <c r="A5" s="81"/>
      <c r="B5" s="81"/>
      <c r="C5" s="82"/>
      <c r="H5" s="82"/>
      <c r="I5" s="82"/>
    </row>
    <row r="6" spans="1:14" ht="20.25" x14ac:dyDescent="0.3">
      <c r="B6" s="83" t="s">
        <v>2170</v>
      </c>
      <c r="C6" s="84" t="e">
        <f>SUBTOTAL(9,C9:C27)</f>
        <v>#REF!</v>
      </c>
      <c r="H6" s="84">
        <f>SUBTOTAL(9,H9:H27)</f>
        <v>0</v>
      </c>
      <c r="I6" s="85"/>
    </row>
    <row r="7" spans="1:14" x14ac:dyDescent="0.2">
      <c r="A7" s="9"/>
      <c r="B7" s="9"/>
      <c r="H7" s="87" t="s">
        <v>88</v>
      </c>
      <c r="I7" s="88"/>
      <c r="J7" s="89"/>
      <c r="K7" s="89"/>
      <c r="L7" s="89"/>
      <c r="M7" s="89"/>
      <c r="N7" s="90"/>
    </row>
    <row r="8" spans="1:14" s="10" customFormat="1" ht="63" x14ac:dyDescent="0.25">
      <c r="A8" s="91" t="s">
        <v>2173</v>
      </c>
      <c r="B8" s="91" t="s">
        <v>90</v>
      </c>
      <c r="C8" s="92" t="s">
        <v>2171</v>
      </c>
      <c r="D8" s="91" t="s">
        <v>91</v>
      </c>
      <c r="E8" s="91" t="s">
        <v>92</v>
      </c>
      <c r="F8" s="91" t="s">
        <v>93</v>
      </c>
      <c r="G8" s="91" t="s">
        <v>1</v>
      </c>
      <c r="H8" s="93" t="s">
        <v>2172</v>
      </c>
      <c r="I8" s="93" t="s">
        <v>94</v>
      </c>
      <c r="J8" s="93" t="s">
        <v>95</v>
      </c>
      <c r="K8" s="93" t="s">
        <v>96</v>
      </c>
      <c r="L8" s="93" t="s">
        <v>97</v>
      </c>
      <c r="M8" s="93" t="s">
        <v>98</v>
      </c>
      <c r="N8" s="93" t="s">
        <v>99</v>
      </c>
    </row>
    <row r="9" spans="1:14" ht="25.15" customHeight="1" x14ac:dyDescent="0.2">
      <c r="A9" s="94">
        <f>'Investment Requested'!A12</f>
        <v>0</v>
      </c>
      <c r="B9" s="95"/>
      <c r="C9" s="96" t="e">
        <f>'Investment Requested'!#REF!</f>
        <v>#REF!</v>
      </c>
      <c r="D9" s="94" t="s">
        <v>100</v>
      </c>
      <c r="E9" s="94" t="s">
        <v>101</v>
      </c>
      <c r="F9" s="94" t="s">
        <v>102</v>
      </c>
      <c r="G9" s="100"/>
      <c r="H9" s="97"/>
      <c r="I9" s="98"/>
      <c r="J9" s="97"/>
      <c r="K9" s="97"/>
      <c r="L9" s="97"/>
      <c r="M9" s="97"/>
      <c r="N9" s="99" t="str">
        <f>IF(SUM(J9:M9)=H9,"ok","does not = total")</f>
        <v>ok</v>
      </c>
    </row>
    <row r="10" spans="1:14" ht="25.15" customHeight="1" x14ac:dyDescent="0.2">
      <c r="A10" s="94">
        <f>'Investment Requested'!A13</f>
        <v>0</v>
      </c>
      <c r="B10" s="95"/>
      <c r="C10" s="96" t="e">
        <f>'Investment Requested'!#REF!</f>
        <v>#REF!</v>
      </c>
      <c r="D10" s="94" t="s">
        <v>100</v>
      </c>
      <c r="E10" s="94" t="s">
        <v>101</v>
      </c>
      <c r="F10" s="94" t="s">
        <v>102</v>
      </c>
      <c r="G10" s="100"/>
      <c r="H10" s="97"/>
      <c r="I10" s="98"/>
      <c r="J10" s="97"/>
      <c r="K10" s="97"/>
      <c r="L10" s="97"/>
      <c r="M10" s="97"/>
      <c r="N10" s="99" t="str">
        <f t="shared" ref="N10:N20" si="0">IF(SUM(J10:M10)=H10,"ok","does not = total")</f>
        <v>ok</v>
      </c>
    </row>
    <row r="11" spans="1:14" ht="25.15" customHeight="1" x14ac:dyDescent="0.2">
      <c r="A11" s="94">
        <f>'Investment Requested'!A14</f>
        <v>0</v>
      </c>
      <c r="B11" s="95"/>
      <c r="C11" s="96" t="e">
        <f>'Investment Requested'!#REF!</f>
        <v>#REF!</v>
      </c>
      <c r="D11" s="94" t="s">
        <v>100</v>
      </c>
      <c r="E11" s="94" t="s">
        <v>101</v>
      </c>
      <c r="F11" s="94" t="s">
        <v>102</v>
      </c>
      <c r="G11" s="100"/>
      <c r="H11" s="97"/>
      <c r="I11" s="98"/>
      <c r="J11" s="97"/>
      <c r="K11" s="97"/>
      <c r="L11" s="97"/>
      <c r="M11" s="97"/>
      <c r="N11" s="99" t="str">
        <f t="shared" si="0"/>
        <v>ok</v>
      </c>
    </row>
    <row r="12" spans="1:14" ht="25.15" customHeight="1" x14ac:dyDescent="0.2">
      <c r="A12" s="94">
        <f>'Investment Requested'!A15</f>
        <v>0</v>
      </c>
      <c r="B12" s="95"/>
      <c r="C12" s="96" t="e">
        <f>'Investment Requested'!#REF!</f>
        <v>#REF!</v>
      </c>
      <c r="D12" s="94" t="s">
        <v>100</v>
      </c>
      <c r="E12" s="94" t="s">
        <v>101</v>
      </c>
      <c r="F12" s="94" t="s">
        <v>102</v>
      </c>
      <c r="G12" s="100"/>
      <c r="H12" s="97"/>
      <c r="I12" s="98"/>
      <c r="J12" s="97"/>
      <c r="K12" s="97"/>
      <c r="L12" s="97"/>
      <c r="M12" s="97"/>
      <c r="N12" s="99" t="str">
        <f t="shared" si="0"/>
        <v>ok</v>
      </c>
    </row>
    <row r="13" spans="1:14" ht="25.15" customHeight="1" x14ac:dyDescent="0.2">
      <c r="A13" s="94">
        <f>'Investment Requested'!A16</f>
        <v>0</v>
      </c>
      <c r="B13" s="95"/>
      <c r="C13" s="96" t="e">
        <f>'Investment Requested'!#REF!</f>
        <v>#REF!</v>
      </c>
      <c r="D13" s="94" t="s">
        <v>100</v>
      </c>
      <c r="E13" s="94" t="s">
        <v>101</v>
      </c>
      <c r="F13" s="94" t="s">
        <v>102</v>
      </c>
      <c r="G13" s="100"/>
      <c r="H13" s="97"/>
      <c r="I13" s="98"/>
      <c r="J13" s="97"/>
      <c r="K13" s="97">
        <f>(200/12*2)*2000</f>
        <v>66666.666666666672</v>
      </c>
      <c r="L13" s="97">
        <f>(200/12*3)*2000</f>
        <v>100000</v>
      </c>
      <c r="M13" s="97">
        <f>(200/12*3)*2000</f>
        <v>100000</v>
      </c>
      <c r="N13" s="99" t="str">
        <f t="shared" si="0"/>
        <v>does not = total</v>
      </c>
    </row>
    <row r="14" spans="1:14" ht="25.15" customHeight="1" x14ac:dyDescent="0.2">
      <c r="A14" s="94"/>
      <c r="B14" s="95"/>
      <c r="C14" s="96"/>
      <c r="D14" s="94" t="s">
        <v>100</v>
      </c>
      <c r="E14" s="94" t="s">
        <v>101</v>
      </c>
      <c r="F14" s="94" t="s">
        <v>102</v>
      </c>
      <c r="G14" s="100"/>
      <c r="H14" s="97"/>
      <c r="I14" s="98"/>
      <c r="J14" s="97"/>
      <c r="K14" s="97"/>
      <c r="L14" s="97"/>
      <c r="M14" s="97"/>
      <c r="N14" s="99" t="str">
        <f t="shared" si="0"/>
        <v>ok</v>
      </c>
    </row>
    <row r="15" spans="1:14" ht="25.15" customHeight="1" x14ac:dyDescent="0.2">
      <c r="A15" s="94"/>
      <c r="B15" s="95"/>
      <c r="C15" s="96"/>
      <c r="D15" s="94" t="s">
        <v>100</v>
      </c>
      <c r="E15" s="94" t="s">
        <v>101</v>
      </c>
      <c r="F15" s="94" t="s">
        <v>102</v>
      </c>
      <c r="G15" s="100"/>
      <c r="H15" s="97"/>
      <c r="I15" s="98"/>
      <c r="J15" s="97"/>
      <c r="K15" s="97"/>
      <c r="L15" s="97"/>
      <c r="M15" s="97"/>
      <c r="N15" s="99" t="str">
        <f t="shared" si="0"/>
        <v>ok</v>
      </c>
    </row>
    <row r="16" spans="1:14" ht="25.15" customHeight="1" x14ac:dyDescent="0.2">
      <c r="A16" s="94"/>
      <c r="B16" s="95"/>
      <c r="C16" s="96"/>
      <c r="D16" s="94" t="s">
        <v>100</v>
      </c>
      <c r="E16" s="94" t="s">
        <v>101</v>
      </c>
      <c r="F16" s="94" t="s">
        <v>102</v>
      </c>
      <c r="G16" s="100"/>
      <c r="H16" s="97"/>
      <c r="I16" s="98"/>
      <c r="J16" s="97"/>
      <c r="K16" s="97"/>
      <c r="L16" s="97"/>
      <c r="M16" s="97"/>
      <c r="N16" s="99" t="str">
        <f t="shared" si="0"/>
        <v>ok</v>
      </c>
    </row>
    <row r="17" spans="1:14" ht="25.15" customHeight="1" x14ac:dyDescent="0.2">
      <c r="A17" s="94"/>
      <c r="B17" s="95"/>
      <c r="C17" s="96"/>
      <c r="D17" s="94" t="s">
        <v>100</v>
      </c>
      <c r="E17" s="94" t="s">
        <v>101</v>
      </c>
      <c r="F17" s="94" t="s">
        <v>102</v>
      </c>
      <c r="G17" s="100"/>
      <c r="H17" s="97"/>
      <c r="I17" s="98"/>
      <c r="J17" s="97"/>
      <c r="K17" s="97"/>
      <c r="L17" s="97"/>
      <c r="M17" s="97"/>
      <c r="N17" s="99" t="str">
        <f t="shared" si="0"/>
        <v>ok</v>
      </c>
    </row>
    <row r="18" spans="1:14" ht="25.15" customHeight="1" x14ac:dyDescent="0.2">
      <c r="A18" s="94"/>
      <c r="B18" s="95"/>
      <c r="C18" s="96"/>
      <c r="D18" s="94" t="s">
        <v>100</v>
      </c>
      <c r="E18" s="94" t="s">
        <v>101</v>
      </c>
      <c r="F18" s="94" t="s">
        <v>102</v>
      </c>
      <c r="G18" s="100"/>
      <c r="H18" s="97"/>
      <c r="I18" s="98"/>
      <c r="J18" s="97"/>
      <c r="K18" s="97"/>
      <c r="L18" s="97"/>
      <c r="M18" s="97"/>
      <c r="N18" s="99" t="str">
        <f t="shared" si="0"/>
        <v>ok</v>
      </c>
    </row>
    <row r="19" spans="1:14" ht="25.15" customHeight="1" x14ac:dyDescent="0.2">
      <c r="A19" s="94"/>
      <c r="B19" s="95"/>
      <c r="C19" s="96"/>
      <c r="D19" s="94" t="s">
        <v>100</v>
      </c>
      <c r="E19" s="94" t="s">
        <v>101</v>
      </c>
      <c r="F19" s="94" t="s">
        <v>102</v>
      </c>
      <c r="G19" s="100"/>
      <c r="H19" s="97"/>
      <c r="I19" s="98"/>
      <c r="J19" s="97"/>
      <c r="K19" s="97"/>
      <c r="L19" s="97"/>
      <c r="M19" s="97"/>
      <c r="N19" s="99" t="str">
        <f t="shared" si="0"/>
        <v>ok</v>
      </c>
    </row>
    <row r="20" spans="1:14" ht="25.15" customHeight="1" x14ac:dyDescent="0.2">
      <c r="A20" s="94"/>
      <c r="B20" s="95"/>
      <c r="C20" s="96"/>
      <c r="D20" s="94" t="s">
        <v>100</v>
      </c>
      <c r="E20" s="94" t="s">
        <v>101</v>
      </c>
      <c r="F20" s="94" t="s">
        <v>102</v>
      </c>
      <c r="G20" s="100"/>
      <c r="H20" s="97"/>
      <c r="I20" s="98"/>
      <c r="J20" s="97"/>
      <c r="K20" s="97"/>
      <c r="L20" s="97"/>
      <c r="M20" s="97"/>
      <c r="N20" s="99" t="str">
        <f t="shared" si="0"/>
        <v>ok</v>
      </c>
    </row>
  </sheetData>
  <pageMargins left="0.5" right="0.5" top="0.75" bottom="0.75" header="0.3" footer="0.3"/>
  <pageSetup scale="4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downs'!$B$2:$B$755</xm:f>
          </x14:formula1>
          <xm:sqref>D9:D20</xm:sqref>
        </x14:dataValidation>
        <x14:dataValidation type="list" allowBlank="1" showInputMessage="1" showErrorMessage="1">
          <x14:formula1>
            <xm:f>'Drop downs'!$F$2:$F$263</xm:f>
          </x14:formula1>
          <xm:sqref>F9:F20</xm:sqref>
        </x14:dataValidation>
        <x14:dataValidation type="list" allowBlank="1" showInputMessage="1" showErrorMessage="1">
          <x14:formula1>
            <xm:f>'Drop downs'!$C$2:$C$13</xm:f>
          </x14:formula1>
          <xm:sqref>E9:E20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opLeftCell="B5" workbookViewId="0">
      <selection activeCell="B26" sqref="B26"/>
    </sheetView>
  </sheetViews>
  <sheetFormatPr defaultColWidth="8.7109375" defaultRowHeight="14.25" x14ac:dyDescent="0.2"/>
  <cols>
    <col min="1" max="1" width="35.7109375" style="1" customWidth="1"/>
    <col min="2" max="2" width="20.7109375" style="1" customWidth="1"/>
    <col min="3" max="3" width="16.7109375" style="86" customWidth="1"/>
    <col min="4" max="5" width="20.7109375" style="1" customWidth="1"/>
    <col min="6" max="7" width="14.7109375" style="1" customWidth="1"/>
    <col min="8" max="8" width="42.42578125" style="1" customWidth="1"/>
    <col min="9" max="9" width="14.7109375" style="86" customWidth="1"/>
    <col min="10" max="10" width="14.7109375" style="1" customWidth="1"/>
    <col min="11" max="11" width="35.7109375" style="86" customWidth="1"/>
    <col min="12" max="15" width="14.7109375" style="1" customWidth="1"/>
    <col min="16" max="16384" width="8.7109375" style="1"/>
  </cols>
  <sheetData>
    <row r="1" spans="1:16" ht="23.25" x14ac:dyDescent="0.35">
      <c r="A1" s="3" t="str">
        <f>Overview!A1</f>
        <v>Enter Iniative Name here</v>
      </c>
    </row>
    <row r="2" spans="1:16" s="8" customFormat="1" ht="23.25" x14ac:dyDescent="0.35">
      <c r="A2" s="101" t="s">
        <v>2174</v>
      </c>
      <c r="B2" s="3"/>
      <c r="C2" s="80"/>
      <c r="I2" s="80"/>
      <c r="K2" s="80"/>
    </row>
    <row r="3" spans="1:16" s="8" customFormat="1" ht="18" customHeight="1" x14ac:dyDescent="0.35">
      <c r="A3" s="34" t="str">
        <f>Overview!A2</f>
        <v>Select C-level</v>
      </c>
      <c r="B3" s="34"/>
      <c r="C3" s="80"/>
      <c r="I3" s="80"/>
      <c r="K3" s="80"/>
    </row>
    <row r="4" spans="1:16" s="8" customFormat="1" ht="18" customHeight="1" x14ac:dyDescent="0.35">
      <c r="A4" s="34" t="str">
        <f>Overview!A4</f>
        <v>Enter VP Approver here</v>
      </c>
      <c r="B4" s="34"/>
      <c r="C4" s="80"/>
      <c r="I4" s="80"/>
      <c r="K4" s="80"/>
    </row>
    <row r="5" spans="1:16" s="7" customFormat="1" ht="20.25" x14ac:dyDescent="0.3">
      <c r="A5" s="81"/>
      <c r="B5" s="81"/>
      <c r="C5" s="82"/>
      <c r="I5" s="82"/>
      <c r="K5" s="82"/>
    </row>
    <row r="6" spans="1:16" ht="20.25" x14ac:dyDescent="0.3">
      <c r="B6" s="83" t="s">
        <v>2170</v>
      </c>
      <c r="C6" s="84" t="e">
        <f>SUBTOTAL(9,C9:C27)</f>
        <v>#REF!</v>
      </c>
      <c r="I6" s="84">
        <f>SUBTOTAL(9,I9:I27)</f>
        <v>0</v>
      </c>
      <c r="K6" s="85"/>
    </row>
    <row r="7" spans="1:16" x14ac:dyDescent="0.2">
      <c r="B7" s="9"/>
      <c r="I7" s="87" t="s">
        <v>88</v>
      </c>
      <c r="J7" s="88"/>
      <c r="K7" s="88"/>
      <c r="L7" s="89"/>
      <c r="M7" s="89"/>
      <c r="N7" s="89"/>
      <c r="O7" s="89"/>
      <c r="P7" s="90"/>
    </row>
    <row r="8" spans="1:16" s="10" customFormat="1" ht="63" x14ac:dyDescent="0.25">
      <c r="A8" s="91" t="s">
        <v>89</v>
      </c>
      <c r="B8" s="91" t="s">
        <v>90</v>
      </c>
      <c r="C8" s="92" t="s">
        <v>2171</v>
      </c>
      <c r="D8" s="91" t="s">
        <v>91</v>
      </c>
      <c r="E8" s="91" t="s">
        <v>103</v>
      </c>
      <c r="F8" s="91" t="s">
        <v>104</v>
      </c>
      <c r="G8" s="91" t="s">
        <v>105</v>
      </c>
      <c r="H8" s="91" t="s">
        <v>1</v>
      </c>
      <c r="I8" s="93" t="s">
        <v>2172</v>
      </c>
      <c r="J8" s="93" t="s">
        <v>106</v>
      </c>
      <c r="K8" s="93" t="s">
        <v>94</v>
      </c>
      <c r="L8" s="93" t="s">
        <v>95</v>
      </c>
      <c r="M8" s="93" t="s">
        <v>96</v>
      </c>
      <c r="N8" s="93" t="s">
        <v>97</v>
      </c>
      <c r="O8" s="93" t="s">
        <v>98</v>
      </c>
      <c r="P8" s="93" t="s">
        <v>99</v>
      </c>
    </row>
    <row r="9" spans="1:16" ht="25.15" customHeight="1" x14ac:dyDescent="0.2">
      <c r="A9" s="94">
        <f>'Investment Requested'!A8</f>
        <v>0</v>
      </c>
      <c r="B9" s="95"/>
      <c r="C9" s="96" t="e">
        <f>'Investment Requested'!#REF!</f>
        <v>#REF!</v>
      </c>
      <c r="D9" s="102" t="s">
        <v>100</v>
      </c>
      <c r="E9" s="102" t="s">
        <v>107</v>
      </c>
      <c r="F9" s="94" t="s">
        <v>108</v>
      </c>
      <c r="G9" s="103">
        <f>'Investment Requested'!F8</f>
        <v>0</v>
      </c>
      <c r="H9" s="102"/>
      <c r="I9" s="97"/>
      <c r="J9" s="104" t="s">
        <v>109</v>
      </c>
      <c r="K9" s="98"/>
      <c r="L9" s="97"/>
      <c r="M9" s="97"/>
      <c r="N9" s="97"/>
      <c r="O9" s="97"/>
      <c r="P9" s="99" t="str">
        <f>IF(SUM(L9:O9)=I9,"ok","does not = total")</f>
        <v>ok</v>
      </c>
    </row>
    <row r="10" spans="1:16" ht="25.15" customHeight="1" x14ac:dyDescent="0.2">
      <c r="A10" s="94">
        <f>'Investment Requested'!A9</f>
        <v>0</v>
      </c>
      <c r="B10" s="105"/>
      <c r="C10" s="96" t="e">
        <f>'Investment Requested'!#REF!</f>
        <v>#REF!</v>
      </c>
      <c r="D10" s="102" t="s">
        <v>100</v>
      </c>
      <c r="E10" s="102" t="s">
        <v>107</v>
      </c>
      <c r="F10" s="94" t="s">
        <v>108</v>
      </c>
      <c r="G10" s="103">
        <f>'Investment Requested'!F9</f>
        <v>0</v>
      </c>
      <c r="H10" s="102"/>
      <c r="I10" s="97"/>
      <c r="J10" s="104" t="s">
        <v>109</v>
      </c>
      <c r="K10" s="98"/>
      <c r="L10" s="97"/>
      <c r="M10" s="97"/>
      <c r="N10" s="97"/>
      <c r="O10" s="97"/>
      <c r="P10" s="99" t="str">
        <f t="shared" ref="P10:P20" si="0">IF(SUM(L10:O10)=I10,"ok","does not = total")</f>
        <v>ok</v>
      </c>
    </row>
    <row r="11" spans="1:16" ht="25.15" customHeight="1" x14ac:dyDescent="0.2">
      <c r="A11" s="94">
        <f>'Investment Requested'!A10</f>
        <v>0</v>
      </c>
      <c r="B11" s="95"/>
      <c r="C11" s="96" t="e">
        <f>'Investment Requested'!#REF!</f>
        <v>#REF!</v>
      </c>
      <c r="D11" s="102" t="s">
        <v>100</v>
      </c>
      <c r="E11" s="102" t="s">
        <v>107</v>
      </c>
      <c r="F11" s="94" t="s">
        <v>108</v>
      </c>
      <c r="G11" s="103">
        <f>'Investment Requested'!F10</f>
        <v>0</v>
      </c>
      <c r="H11" s="102"/>
      <c r="I11" s="97"/>
      <c r="J11" s="104" t="s">
        <v>109</v>
      </c>
      <c r="K11" s="98"/>
      <c r="L11" s="97"/>
      <c r="M11" s="97"/>
      <c r="N11" s="97"/>
      <c r="O11" s="97"/>
      <c r="P11" s="99" t="str">
        <f t="shared" si="0"/>
        <v>ok</v>
      </c>
    </row>
    <row r="12" spans="1:16" ht="25.15" customHeight="1" x14ac:dyDescent="0.2">
      <c r="A12" s="94">
        <f>'Investment Requested'!A11</f>
        <v>0</v>
      </c>
      <c r="B12" s="95"/>
      <c r="C12" s="96" t="e">
        <f>'Investment Requested'!#REF!</f>
        <v>#REF!</v>
      </c>
      <c r="D12" s="102" t="s">
        <v>100</v>
      </c>
      <c r="E12" s="102" t="s">
        <v>107</v>
      </c>
      <c r="F12" s="94" t="s">
        <v>108</v>
      </c>
      <c r="G12" s="103">
        <f>'Investment Requested'!F11</f>
        <v>0</v>
      </c>
      <c r="H12" s="102"/>
      <c r="I12" s="97"/>
      <c r="J12" s="104" t="s">
        <v>109</v>
      </c>
      <c r="K12" s="98"/>
      <c r="L12" s="97"/>
      <c r="M12" s="97"/>
      <c r="N12" s="97"/>
      <c r="O12" s="97"/>
      <c r="P12" s="99" t="str">
        <f t="shared" si="0"/>
        <v>ok</v>
      </c>
    </row>
    <row r="13" spans="1:16" ht="25.15" customHeight="1" x14ac:dyDescent="0.2">
      <c r="A13" s="94"/>
      <c r="B13" s="95"/>
      <c r="C13" s="96"/>
      <c r="D13" s="102" t="s">
        <v>100</v>
      </c>
      <c r="E13" s="102" t="s">
        <v>107</v>
      </c>
      <c r="F13" s="94" t="s">
        <v>108</v>
      </c>
      <c r="G13" s="103"/>
      <c r="H13" s="102"/>
      <c r="I13" s="97"/>
      <c r="J13" s="104" t="s">
        <v>109</v>
      </c>
      <c r="K13" s="98"/>
      <c r="L13" s="97"/>
      <c r="M13" s="97"/>
      <c r="N13" s="97"/>
      <c r="O13" s="97"/>
      <c r="P13" s="99" t="str">
        <f t="shared" si="0"/>
        <v>ok</v>
      </c>
    </row>
    <row r="14" spans="1:16" ht="25.15" customHeight="1" x14ac:dyDescent="0.2">
      <c r="A14" s="94"/>
      <c r="B14" s="95"/>
      <c r="C14" s="96"/>
      <c r="D14" s="102" t="s">
        <v>100</v>
      </c>
      <c r="E14" s="102" t="s">
        <v>107</v>
      </c>
      <c r="F14" s="94" t="s">
        <v>108</v>
      </c>
      <c r="G14" s="103"/>
      <c r="H14" s="102"/>
      <c r="I14" s="97"/>
      <c r="J14" s="104" t="s">
        <v>109</v>
      </c>
      <c r="K14" s="98"/>
      <c r="L14" s="97"/>
      <c r="M14" s="97"/>
      <c r="N14" s="97"/>
      <c r="O14" s="97"/>
      <c r="P14" s="99" t="str">
        <f t="shared" si="0"/>
        <v>ok</v>
      </c>
    </row>
    <row r="15" spans="1:16" ht="25.15" customHeight="1" x14ac:dyDescent="0.2">
      <c r="A15" s="94"/>
      <c r="B15" s="95"/>
      <c r="C15" s="96"/>
      <c r="D15" s="102" t="s">
        <v>100</v>
      </c>
      <c r="E15" s="102" t="s">
        <v>107</v>
      </c>
      <c r="F15" s="94" t="s">
        <v>108</v>
      </c>
      <c r="G15" s="103"/>
      <c r="H15" s="102"/>
      <c r="I15" s="97"/>
      <c r="J15" s="104" t="s">
        <v>109</v>
      </c>
      <c r="K15" s="98"/>
      <c r="L15" s="97"/>
      <c r="M15" s="97"/>
      <c r="N15" s="97"/>
      <c r="O15" s="97"/>
      <c r="P15" s="99" t="str">
        <f t="shared" si="0"/>
        <v>ok</v>
      </c>
    </row>
    <row r="16" spans="1:16" ht="25.15" customHeight="1" x14ac:dyDescent="0.2">
      <c r="A16" s="94"/>
      <c r="B16" s="95"/>
      <c r="C16" s="96"/>
      <c r="D16" s="102" t="s">
        <v>100</v>
      </c>
      <c r="E16" s="102" t="s">
        <v>107</v>
      </c>
      <c r="F16" s="94" t="s">
        <v>108</v>
      </c>
      <c r="G16" s="103"/>
      <c r="H16" s="102"/>
      <c r="I16" s="97"/>
      <c r="J16" s="104" t="s">
        <v>109</v>
      </c>
      <c r="K16" s="98"/>
      <c r="L16" s="97"/>
      <c r="M16" s="97"/>
      <c r="N16" s="97"/>
      <c r="O16" s="97"/>
      <c r="P16" s="99" t="str">
        <f>IF(SUM(L16:O16)=I16,"ok","does not = total")</f>
        <v>ok</v>
      </c>
    </row>
    <row r="17" spans="1:16" ht="25.15" customHeight="1" x14ac:dyDescent="0.2">
      <c r="A17" s="94"/>
      <c r="B17" s="95"/>
      <c r="C17" s="96"/>
      <c r="D17" s="102" t="s">
        <v>100</v>
      </c>
      <c r="E17" s="102" t="s">
        <v>107</v>
      </c>
      <c r="F17" s="94" t="s">
        <v>108</v>
      </c>
      <c r="G17" s="103"/>
      <c r="H17" s="102"/>
      <c r="I17" s="97"/>
      <c r="J17" s="104" t="s">
        <v>109</v>
      </c>
      <c r="K17" s="98"/>
      <c r="L17" s="97"/>
      <c r="M17" s="97"/>
      <c r="N17" s="97"/>
      <c r="O17" s="97"/>
      <c r="P17" s="99" t="str">
        <f t="shared" si="0"/>
        <v>ok</v>
      </c>
    </row>
    <row r="18" spans="1:16" ht="25.15" customHeight="1" x14ac:dyDescent="0.2">
      <c r="A18" s="94"/>
      <c r="B18" s="95"/>
      <c r="C18" s="96"/>
      <c r="D18" s="102" t="s">
        <v>100</v>
      </c>
      <c r="E18" s="102" t="s">
        <v>107</v>
      </c>
      <c r="F18" s="94" t="s">
        <v>108</v>
      </c>
      <c r="G18" s="103"/>
      <c r="H18" s="102"/>
      <c r="I18" s="97"/>
      <c r="J18" s="104" t="s">
        <v>109</v>
      </c>
      <c r="K18" s="98"/>
      <c r="L18" s="97"/>
      <c r="M18" s="97"/>
      <c r="N18" s="97"/>
      <c r="O18" s="97"/>
      <c r="P18" s="99" t="str">
        <f t="shared" ref="P18" si="1">IF(SUM(L18:O18)=I18,"ok","does not = total")</f>
        <v>ok</v>
      </c>
    </row>
    <row r="19" spans="1:16" ht="25.15" customHeight="1" x14ac:dyDescent="0.2">
      <c r="A19" s="94"/>
      <c r="B19" s="95"/>
      <c r="C19" s="96"/>
      <c r="D19" s="102" t="s">
        <v>100</v>
      </c>
      <c r="E19" s="102" t="s">
        <v>107</v>
      </c>
      <c r="F19" s="94" t="s">
        <v>108</v>
      </c>
      <c r="G19" s="103"/>
      <c r="H19" s="102"/>
      <c r="I19" s="97"/>
      <c r="J19" s="104" t="s">
        <v>109</v>
      </c>
      <c r="K19" s="98"/>
      <c r="L19" s="97"/>
      <c r="M19" s="97"/>
      <c r="N19" s="97"/>
      <c r="O19" s="97"/>
      <c r="P19" s="99" t="str">
        <f t="shared" si="0"/>
        <v>ok</v>
      </c>
    </row>
    <row r="20" spans="1:16" ht="25.15" customHeight="1" x14ac:dyDescent="0.2">
      <c r="A20" s="94"/>
      <c r="B20" s="95"/>
      <c r="C20" s="96"/>
      <c r="D20" s="102" t="s">
        <v>100</v>
      </c>
      <c r="E20" s="102" t="s">
        <v>107</v>
      </c>
      <c r="F20" s="94" t="s">
        <v>108</v>
      </c>
      <c r="G20" s="103"/>
      <c r="H20" s="102"/>
      <c r="I20" s="97"/>
      <c r="J20" s="104" t="s">
        <v>109</v>
      </c>
      <c r="K20" s="98"/>
      <c r="L20" s="97"/>
      <c r="M20" s="97"/>
      <c r="N20" s="97"/>
      <c r="O20" s="97"/>
      <c r="P20" s="99" t="str">
        <f t="shared" si="0"/>
        <v>ok</v>
      </c>
    </row>
  </sheetData>
  <pageMargins left="0.5" right="0.5" top="0.75" bottom="0.75" header="0.3" footer="0.3"/>
  <pageSetup scale="4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downs'!$B$2:$B$755</xm:f>
          </x14:formula1>
          <xm:sqref>D9:D20</xm:sqref>
        </x14:dataValidation>
        <x14:dataValidation type="list" allowBlank="1" showInputMessage="1" showErrorMessage="1">
          <x14:formula1>
            <xm:f>'Drop downs'!$D$2:$D$1008</xm:f>
          </x14:formula1>
          <xm:sqref>E9:E20</xm:sqref>
        </x14:dataValidation>
        <x14:dataValidation type="list" allowBlank="1" showInputMessage="1" showErrorMessage="1">
          <x14:formula1>
            <xm:f>'Drop downs'!$E$2:$E$7</xm:f>
          </x14:formula1>
          <xm:sqref>F9:F20</xm:sqref>
        </x14:dataValidation>
        <x14:dataValidation type="list" allowBlank="1" showInputMessage="1" showErrorMessage="1">
          <x14:formula1>
            <xm:f>'Drop downs'!$A$20:$A$22</xm:f>
          </x14:formula1>
          <xm:sqref>J9:J20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workbookViewId="0">
      <selection activeCell="B26" sqref="B26"/>
    </sheetView>
  </sheetViews>
  <sheetFormatPr defaultColWidth="8.7109375" defaultRowHeight="14.25" x14ac:dyDescent="0.2"/>
  <cols>
    <col min="1" max="1" width="35.7109375" style="1" customWidth="1"/>
    <col min="2" max="2" width="20.7109375" style="1" customWidth="1"/>
    <col min="3" max="3" width="16.7109375" style="86" customWidth="1"/>
    <col min="4" max="4" width="20.7109375" style="1" customWidth="1"/>
    <col min="5" max="5" width="14.7109375" style="1" customWidth="1"/>
    <col min="6" max="6" width="35.7109375" style="1" customWidth="1"/>
    <col min="7" max="11" width="14.7109375" style="1" customWidth="1"/>
    <col min="12" max="12" width="14.7109375" style="86" customWidth="1"/>
    <col min="13" max="13" width="35.7109375" style="86" customWidth="1"/>
    <col min="14" max="17" width="14.7109375" style="1" customWidth="1"/>
    <col min="18" max="16384" width="8.7109375" style="1"/>
  </cols>
  <sheetData>
    <row r="1" spans="1:18" ht="23.25" x14ac:dyDescent="0.35">
      <c r="A1" s="3" t="str">
        <f>Overview!A1</f>
        <v>Enter Iniative Name here</v>
      </c>
    </row>
    <row r="2" spans="1:18" s="8" customFormat="1" ht="23.25" x14ac:dyDescent="0.35">
      <c r="A2" s="101" t="s">
        <v>2175</v>
      </c>
      <c r="B2" s="3"/>
      <c r="C2" s="80"/>
      <c r="L2" s="80"/>
      <c r="M2" s="80"/>
    </row>
    <row r="3" spans="1:18" s="8" customFormat="1" ht="18" customHeight="1" x14ac:dyDescent="0.35">
      <c r="A3" s="34" t="str">
        <f>Overview!A2</f>
        <v>Select C-level</v>
      </c>
      <c r="B3" s="34"/>
      <c r="C3" s="80"/>
      <c r="L3" s="80"/>
      <c r="M3" s="80"/>
    </row>
    <row r="4" spans="1:18" s="8" customFormat="1" ht="18" customHeight="1" x14ac:dyDescent="0.35">
      <c r="A4" s="34" t="str">
        <f>Overview!A4</f>
        <v>Enter VP Approver here</v>
      </c>
      <c r="B4" s="34"/>
      <c r="C4" s="80"/>
      <c r="L4" s="80"/>
      <c r="M4" s="80"/>
    </row>
    <row r="5" spans="1:18" s="7" customFormat="1" ht="20.25" x14ac:dyDescent="0.3">
      <c r="A5" s="2"/>
      <c r="B5" s="81"/>
      <c r="C5" s="82"/>
      <c r="L5" s="82"/>
      <c r="M5" s="82"/>
    </row>
    <row r="6" spans="1:18" ht="20.25" x14ac:dyDescent="0.3">
      <c r="B6" s="83" t="s">
        <v>2170</v>
      </c>
      <c r="C6" s="84">
        <f>SUBTOTAL(9,C9:C29)</f>
        <v>0</v>
      </c>
      <c r="L6" s="84">
        <f>SUBTOTAL(9,L9:L27)</f>
        <v>0</v>
      </c>
      <c r="M6" s="85"/>
    </row>
    <row r="7" spans="1:18" x14ac:dyDescent="0.2">
      <c r="B7" s="9"/>
      <c r="G7" s="150" t="s">
        <v>110</v>
      </c>
      <c r="H7" s="150"/>
      <c r="I7" s="150"/>
      <c r="J7" s="150"/>
      <c r="K7" s="150"/>
      <c r="L7" s="87" t="s">
        <v>88</v>
      </c>
      <c r="M7" s="88"/>
      <c r="N7" s="89"/>
      <c r="O7" s="89"/>
      <c r="P7" s="89"/>
      <c r="Q7" s="89"/>
      <c r="R7" s="90"/>
    </row>
    <row r="8" spans="1:18" s="10" customFormat="1" ht="63" x14ac:dyDescent="0.25">
      <c r="A8" s="91" t="s">
        <v>89</v>
      </c>
      <c r="B8" s="91" t="s">
        <v>90</v>
      </c>
      <c r="C8" s="92" t="s">
        <v>2171</v>
      </c>
      <c r="D8" s="91" t="s">
        <v>91</v>
      </c>
      <c r="E8" s="91" t="s">
        <v>111</v>
      </c>
      <c r="F8" s="91" t="s">
        <v>1</v>
      </c>
      <c r="G8" s="106" t="s">
        <v>112</v>
      </c>
      <c r="H8" s="106" t="s">
        <v>113</v>
      </c>
      <c r="I8" s="106" t="s">
        <v>114</v>
      </c>
      <c r="J8" s="106" t="s">
        <v>115</v>
      </c>
      <c r="K8" s="106" t="s">
        <v>116</v>
      </c>
      <c r="L8" s="93" t="s">
        <v>2172</v>
      </c>
      <c r="M8" s="93" t="s">
        <v>94</v>
      </c>
      <c r="N8" s="93" t="s">
        <v>95</v>
      </c>
      <c r="O8" s="93" t="s">
        <v>96</v>
      </c>
      <c r="P8" s="93" t="s">
        <v>97</v>
      </c>
      <c r="Q8" s="93" t="s">
        <v>98</v>
      </c>
      <c r="R8" s="93" t="s">
        <v>99</v>
      </c>
    </row>
    <row r="9" spans="1:18" ht="25.15" customHeight="1" x14ac:dyDescent="0.2">
      <c r="A9" s="94"/>
      <c r="B9" s="95"/>
      <c r="C9" s="96"/>
      <c r="D9" s="102" t="s">
        <v>100</v>
      </c>
      <c r="E9" s="95"/>
      <c r="F9" s="95"/>
      <c r="G9" s="97"/>
      <c r="H9" s="97"/>
      <c r="I9" s="97"/>
      <c r="J9" s="97"/>
      <c r="K9" s="97"/>
      <c r="L9" s="97"/>
      <c r="M9" s="98"/>
      <c r="N9" s="97"/>
      <c r="O9" s="97"/>
      <c r="P9" s="97"/>
      <c r="Q9" s="97"/>
      <c r="R9" s="99" t="str">
        <f>IF(SUM(N9:Q9)=L9,"ok","does not = total")</f>
        <v>ok</v>
      </c>
    </row>
    <row r="10" spans="1:18" ht="25.15" customHeight="1" x14ac:dyDescent="0.2">
      <c r="A10" s="94"/>
      <c r="B10" s="95"/>
      <c r="C10" s="96"/>
      <c r="D10" s="102" t="s">
        <v>100</v>
      </c>
      <c r="E10" s="95"/>
      <c r="F10" s="95"/>
      <c r="G10" s="97"/>
      <c r="H10" s="97"/>
      <c r="I10" s="97"/>
      <c r="J10" s="97"/>
      <c r="K10" s="97"/>
      <c r="L10" s="97"/>
      <c r="M10" s="98"/>
      <c r="N10" s="97"/>
      <c r="O10" s="97"/>
      <c r="P10" s="97"/>
      <c r="Q10" s="97"/>
      <c r="R10" s="99" t="str">
        <f t="shared" ref="R10:R20" si="0">IF(SUM(N10:Q10)=L10,"ok","does not = total")</f>
        <v>ok</v>
      </c>
    </row>
    <row r="11" spans="1:18" ht="25.15" customHeight="1" x14ac:dyDescent="0.2">
      <c r="A11" s="94"/>
      <c r="B11" s="95"/>
      <c r="C11" s="96"/>
      <c r="D11" s="102" t="s">
        <v>100</v>
      </c>
      <c r="E11" s="95"/>
      <c r="F11" s="95"/>
      <c r="G11" s="97"/>
      <c r="H11" s="97"/>
      <c r="I11" s="97"/>
      <c r="J11" s="97"/>
      <c r="K11" s="97"/>
      <c r="L11" s="97"/>
      <c r="M11" s="98"/>
      <c r="N11" s="97"/>
      <c r="O11" s="97"/>
      <c r="P11" s="97"/>
      <c r="Q11" s="97"/>
      <c r="R11" s="99" t="str">
        <f t="shared" si="0"/>
        <v>ok</v>
      </c>
    </row>
    <row r="12" spans="1:18" ht="25.15" customHeight="1" x14ac:dyDescent="0.2">
      <c r="A12" s="94"/>
      <c r="B12" s="105"/>
      <c r="C12" s="96"/>
      <c r="D12" s="102" t="s">
        <v>100</v>
      </c>
      <c r="E12" s="95">
        <f>[1]Summary!E8</f>
        <v>0</v>
      </c>
      <c r="F12" s="95"/>
      <c r="G12" s="97"/>
      <c r="H12" s="97"/>
      <c r="I12" s="97"/>
      <c r="J12" s="97"/>
      <c r="K12" s="97"/>
      <c r="L12" s="97"/>
      <c r="M12" s="98"/>
      <c r="N12" s="97"/>
      <c r="O12" s="97"/>
      <c r="P12" s="97"/>
      <c r="Q12" s="97"/>
      <c r="R12" s="99" t="str">
        <f t="shared" si="0"/>
        <v>ok</v>
      </c>
    </row>
    <row r="13" spans="1:18" ht="25.15" customHeight="1" x14ac:dyDescent="0.2">
      <c r="A13" s="94"/>
      <c r="B13" s="95"/>
      <c r="C13" s="96"/>
      <c r="D13" s="102" t="s">
        <v>100</v>
      </c>
      <c r="E13" s="95"/>
      <c r="F13" s="95"/>
      <c r="G13" s="97"/>
      <c r="H13" s="97"/>
      <c r="I13" s="97"/>
      <c r="J13" s="97"/>
      <c r="K13" s="97"/>
      <c r="L13" s="97"/>
      <c r="M13" s="98"/>
      <c r="N13" s="97"/>
      <c r="O13" s="97"/>
      <c r="P13" s="97"/>
      <c r="Q13" s="97"/>
      <c r="R13" s="99" t="str">
        <f>IF(SUM(N13:Q13)=L13,"ok","does not = total")</f>
        <v>ok</v>
      </c>
    </row>
    <row r="14" spans="1:18" ht="25.15" customHeight="1" x14ac:dyDescent="0.2">
      <c r="A14" s="94"/>
      <c r="B14" s="95"/>
      <c r="C14" s="96"/>
      <c r="D14" s="102" t="s">
        <v>100</v>
      </c>
      <c r="E14" s="95"/>
      <c r="F14" s="95"/>
      <c r="G14" s="97"/>
      <c r="H14" s="97"/>
      <c r="I14" s="97"/>
      <c r="J14" s="97"/>
      <c r="K14" s="97"/>
      <c r="L14" s="97"/>
      <c r="M14" s="98"/>
      <c r="N14" s="97"/>
      <c r="O14" s="97"/>
      <c r="P14" s="97"/>
      <c r="Q14" s="97"/>
      <c r="R14" s="99" t="str">
        <f t="shared" ref="R14:R15" si="1">IF(SUM(N14:Q14)=L14,"ok","does not = total")</f>
        <v>ok</v>
      </c>
    </row>
    <row r="15" spans="1:18" ht="25.15" customHeight="1" x14ac:dyDescent="0.2">
      <c r="A15" s="94"/>
      <c r="B15" s="95"/>
      <c r="C15" s="96"/>
      <c r="D15" s="102" t="s">
        <v>100</v>
      </c>
      <c r="E15" s="95"/>
      <c r="F15" s="95"/>
      <c r="G15" s="97"/>
      <c r="H15" s="97"/>
      <c r="I15" s="97"/>
      <c r="J15" s="97"/>
      <c r="K15" s="97"/>
      <c r="L15" s="97"/>
      <c r="M15" s="98"/>
      <c r="N15" s="97"/>
      <c r="O15" s="97"/>
      <c r="P15" s="97"/>
      <c r="Q15" s="97"/>
      <c r="R15" s="99" t="str">
        <f t="shared" si="1"/>
        <v>ok</v>
      </c>
    </row>
    <row r="16" spans="1:18" ht="25.15" customHeight="1" x14ac:dyDescent="0.2">
      <c r="A16" s="94"/>
      <c r="B16" s="95"/>
      <c r="C16" s="96"/>
      <c r="D16" s="102" t="s">
        <v>100</v>
      </c>
      <c r="E16" s="95"/>
      <c r="F16" s="95"/>
      <c r="G16" s="97"/>
      <c r="H16" s="97"/>
      <c r="I16" s="97"/>
      <c r="J16" s="97"/>
      <c r="K16" s="97"/>
      <c r="L16" s="97"/>
      <c r="M16" s="98"/>
      <c r="N16" s="97"/>
      <c r="O16" s="97"/>
      <c r="P16" s="97"/>
      <c r="Q16" s="97"/>
      <c r="R16" s="99" t="str">
        <f>IF(SUM(N16:Q16)=L16,"ok","does not = total")</f>
        <v>ok</v>
      </c>
    </row>
    <row r="17" spans="1:18" ht="25.15" customHeight="1" x14ac:dyDescent="0.2">
      <c r="A17" s="94"/>
      <c r="B17" s="95"/>
      <c r="C17" s="96"/>
      <c r="D17" s="102" t="s">
        <v>100</v>
      </c>
      <c r="E17" s="95"/>
      <c r="F17" s="95"/>
      <c r="G17" s="97"/>
      <c r="H17" s="97"/>
      <c r="I17" s="97"/>
      <c r="J17" s="97"/>
      <c r="K17" s="97"/>
      <c r="L17" s="97"/>
      <c r="M17" s="98"/>
      <c r="N17" s="97"/>
      <c r="O17" s="97"/>
      <c r="P17" s="97"/>
      <c r="Q17" s="97"/>
      <c r="R17" s="99" t="str">
        <f t="shared" si="0"/>
        <v>ok</v>
      </c>
    </row>
    <row r="18" spans="1:18" ht="25.15" customHeight="1" x14ac:dyDescent="0.2">
      <c r="A18" s="94"/>
      <c r="B18" s="95"/>
      <c r="C18" s="96"/>
      <c r="D18" s="102" t="s">
        <v>100</v>
      </c>
      <c r="E18" s="95"/>
      <c r="F18" s="95"/>
      <c r="G18" s="97"/>
      <c r="H18" s="97"/>
      <c r="I18" s="97"/>
      <c r="J18" s="97"/>
      <c r="K18" s="97"/>
      <c r="L18" s="97"/>
      <c r="M18" s="98"/>
      <c r="N18" s="97"/>
      <c r="O18" s="97"/>
      <c r="P18" s="97"/>
      <c r="Q18" s="97"/>
      <c r="R18" s="99" t="str">
        <f t="shared" si="0"/>
        <v>ok</v>
      </c>
    </row>
    <row r="19" spans="1:18" ht="25.15" customHeight="1" x14ac:dyDescent="0.2">
      <c r="A19" s="94"/>
      <c r="B19" s="95"/>
      <c r="C19" s="96"/>
      <c r="D19" s="102" t="s">
        <v>100</v>
      </c>
      <c r="E19" s="95"/>
      <c r="F19" s="95"/>
      <c r="G19" s="97"/>
      <c r="H19" s="97"/>
      <c r="I19" s="97"/>
      <c r="J19" s="97"/>
      <c r="K19" s="97"/>
      <c r="L19" s="97"/>
      <c r="M19" s="98"/>
      <c r="N19" s="97"/>
      <c r="O19" s="97"/>
      <c r="P19" s="97"/>
      <c r="Q19" s="97"/>
      <c r="R19" s="99" t="str">
        <f t="shared" si="0"/>
        <v>ok</v>
      </c>
    </row>
    <row r="20" spans="1:18" ht="25.15" customHeight="1" x14ac:dyDescent="0.2">
      <c r="A20" s="94"/>
      <c r="B20" s="95"/>
      <c r="C20" s="96"/>
      <c r="D20" s="102" t="s">
        <v>100</v>
      </c>
      <c r="E20" s="95"/>
      <c r="F20" s="95"/>
      <c r="G20" s="97"/>
      <c r="H20" s="97"/>
      <c r="I20" s="97"/>
      <c r="J20" s="97"/>
      <c r="K20" s="97"/>
      <c r="L20" s="97"/>
      <c r="M20" s="98"/>
      <c r="N20" s="97"/>
      <c r="O20" s="97"/>
      <c r="P20" s="97"/>
      <c r="Q20" s="97"/>
      <c r="R20" s="99" t="str">
        <f t="shared" si="0"/>
        <v>ok</v>
      </c>
    </row>
  </sheetData>
  <mergeCells count="1">
    <mergeCell ref="G7:K7"/>
  </mergeCells>
  <pageMargins left="0.7" right="0.7" top="0.75" bottom="0.75" header="0.3" footer="0.3"/>
  <pageSetup scale="3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downs'!$B$2:$B$755</xm:f>
          </x14:formula1>
          <xm:sqref>D9:D20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opLeftCell="B1" workbookViewId="0">
      <selection activeCell="B26" sqref="B26"/>
    </sheetView>
  </sheetViews>
  <sheetFormatPr defaultColWidth="8.7109375" defaultRowHeight="14.25" x14ac:dyDescent="0.2"/>
  <cols>
    <col min="1" max="1" width="35.7109375" style="1" customWidth="1"/>
    <col min="2" max="2" width="20.7109375" style="1" customWidth="1"/>
    <col min="3" max="3" width="16.7109375" style="86" customWidth="1"/>
    <col min="4" max="5" width="14.7109375" style="1" customWidth="1"/>
    <col min="6" max="6" width="35.7109375" style="1" customWidth="1"/>
    <col min="7" max="7" width="20.7109375" style="1" customWidth="1"/>
    <col min="8" max="10" width="14.7109375" style="1" customWidth="1"/>
    <col min="11" max="11" width="14.7109375" style="86" customWidth="1"/>
    <col min="12" max="12" width="35.7109375" style="86" customWidth="1"/>
    <col min="13" max="16" width="14.7109375" style="1" customWidth="1"/>
    <col min="17" max="16384" width="8.7109375" style="1"/>
  </cols>
  <sheetData>
    <row r="1" spans="1:17" ht="23.25" x14ac:dyDescent="0.35">
      <c r="A1" s="3" t="str">
        <f>Overview!A1</f>
        <v>Enter Iniative Name here</v>
      </c>
    </row>
    <row r="2" spans="1:17" s="8" customFormat="1" ht="23.25" x14ac:dyDescent="0.35">
      <c r="A2" s="101" t="s">
        <v>2176</v>
      </c>
      <c r="B2" s="3"/>
      <c r="C2" s="80"/>
      <c r="K2" s="80"/>
      <c r="L2" s="80"/>
    </row>
    <row r="3" spans="1:17" s="8" customFormat="1" ht="18" customHeight="1" x14ac:dyDescent="0.35">
      <c r="A3" s="34" t="str">
        <f>Overview!A2</f>
        <v>Select C-level</v>
      </c>
      <c r="B3" s="34"/>
      <c r="C3" s="80"/>
      <c r="K3" s="80"/>
      <c r="L3" s="80"/>
    </row>
    <row r="4" spans="1:17" s="8" customFormat="1" ht="18" customHeight="1" x14ac:dyDescent="0.35">
      <c r="A4" s="34" t="str">
        <f>Overview!A4</f>
        <v>Enter VP Approver here</v>
      </c>
      <c r="B4" s="34"/>
      <c r="C4" s="80"/>
      <c r="K4" s="80"/>
      <c r="L4" s="80"/>
    </row>
    <row r="5" spans="1:17" s="7" customFormat="1" ht="20.25" x14ac:dyDescent="0.3">
      <c r="A5" s="81"/>
      <c r="B5" s="81"/>
      <c r="C5" s="82"/>
      <c r="K5" s="82"/>
      <c r="L5" s="82"/>
    </row>
    <row r="6" spans="1:17" ht="20.25" x14ac:dyDescent="0.3">
      <c r="B6" s="83" t="s">
        <v>2170</v>
      </c>
      <c r="C6" s="84">
        <f>SUBTOTAL(9,C9:C29)</f>
        <v>0</v>
      </c>
      <c r="K6" s="84">
        <f>SUBTOTAL(9,K9:K27)</f>
        <v>0</v>
      </c>
      <c r="L6" s="85"/>
    </row>
    <row r="7" spans="1:17" x14ac:dyDescent="0.2">
      <c r="B7" s="9"/>
      <c r="G7" s="150" t="s">
        <v>110</v>
      </c>
      <c r="H7" s="150"/>
      <c r="I7" s="150"/>
      <c r="J7" s="150"/>
      <c r="K7" s="87" t="s">
        <v>88</v>
      </c>
      <c r="L7" s="88"/>
      <c r="M7" s="89"/>
      <c r="N7" s="89"/>
      <c r="O7" s="89"/>
      <c r="P7" s="89"/>
      <c r="Q7" s="90"/>
    </row>
    <row r="8" spans="1:17" s="10" customFormat="1" ht="63" x14ac:dyDescent="0.25">
      <c r="A8" s="91" t="s">
        <v>89</v>
      </c>
      <c r="B8" s="91" t="s">
        <v>90</v>
      </c>
      <c r="C8" s="92" t="s">
        <v>2171</v>
      </c>
      <c r="D8" s="91" t="s">
        <v>117</v>
      </c>
      <c r="E8" s="91" t="s">
        <v>118</v>
      </c>
      <c r="F8" s="91" t="s">
        <v>1</v>
      </c>
      <c r="G8" s="106" t="s">
        <v>119</v>
      </c>
      <c r="H8" s="106" t="s">
        <v>120</v>
      </c>
      <c r="I8" s="106" t="s">
        <v>121</v>
      </c>
      <c r="J8" s="106" t="s">
        <v>115</v>
      </c>
      <c r="K8" s="93" t="s">
        <v>2172</v>
      </c>
      <c r="L8" s="93" t="s">
        <v>94</v>
      </c>
      <c r="M8" s="93" t="s">
        <v>95</v>
      </c>
      <c r="N8" s="93" t="s">
        <v>96</v>
      </c>
      <c r="O8" s="93" t="s">
        <v>97</v>
      </c>
      <c r="P8" s="93" t="s">
        <v>98</v>
      </c>
      <c r="Q8" s="93" t="s">
        <v>99</v>
      </c>
    </row>
    <row r="9" spans="1:17" ht="25.15" customHeight="1" x14ac:dyDescent="0.2">
      <c r="A9" s="94">
        <f>'Estimated Value Improvement'!A8</f>
        <v>0</v>
      </c>
      <c r="B9" s="95"/>
      <c r="C9" s="96">
        <f>-'Estimated Value Improvement'!C8</f>
        <v>0</v>
      </c>
      <c r="D9" s="95" t="s">
        <v>2177</v>
      </c>
      <c r="E9" s="95" t="s">
        <v>2180</v>
      </c>
      <c r="F9" s="95"/>
      <c r="G9" s="107" t="s">
        <v>100</v>
      </c>
      <c r="H9" s="97"/>
      <c r="I9" s="97"/>
      <c r="J9" s="97"/>
      <c r="K9" s="97"/>
      <c r="L9" s="98"/>
      <c r="M9" s="97"/>
      <c r="N9" s="97"/>
      <c r="O9" s="97"/>
      <c r="P9" s="97"/>
      <c r="Q9" s="99" t="str">
        <f>IF(SUM(M9:P9)=K9,"ok","does not = total")</f>
        <v>ok</v>
      </c>
    </row>
    <row r="10" spans="1:17" ht="25.15" customHeight="1" x14ac:dyDescent="0.2">
      <c r="A10" s="94">
        <f>'Estimated Value Improvement'!A9</f>
        <v>0</v>
      </c>
      <c r="B10" s="95"/>
      <c r="C10" s="96">
        <f>-'Estimated Value Improvement'!C9</f>
        <v>0</v>
      </c>
      <c r="D10" s="95" t="s">
        <v>2178</v>
      </c>
      <c r="E10" s="95" t="s">
        <v>122</v>
      </c>
      <c r="F10" s="95"/>
      <c r="G10" s="107" t="s">
        <v>100</v>
      </c>
      <c r="H10" s="97"/>
      <c r="I10" s="97"/>
      <c r="J10" s="97"/>
      <c r="K10" s="97"/>
      <c r="L10" s="98"/>
      <c r="M10" s="97"/>
      <c r="N10" s="97"/>
      <c r="O10" s="97"/>
      <c r="P10" s="97"/>
      <c r="Q10" s="99" t="str">
        <f t="shared" ref="Q10:Q20" si="0">IF(SUM(M10:P10)=K10,"ok","does not = total")</f>
        <v>ok</v>
      </c>
    </row>
    <row r="11" spans="1:17" ht="25.15" customHeight="1" x14ac:dyDescent="0.2">
      <c r="A11" s="94">
        <f>'Estimated Value Improvement'!A10</f>
        <v>0</v>
      </c>
      <c r="B11" s="95"/>
      <c r="C11" s="96">
        <f>-'Estimated Value Improvement'!C10</f>
        <v>0</v>
      </c>
      <c r="D11" s="95" t="s">
        <v>2179</v>
      </c>
      <c r="E11" s="95" t="s">
        <v>2180</v>
      </c>
      <c r="F11" s="95"/>
      <c r="G11" s="107" t="s">
        <v>100</v>
      </c>
      <c r="H11" s="97"/>
      <c r="I11" s="97"/>
      <c r="J11" s="97"/>
      <c r="K11" s="97"/>
      <c r="L11" s="98"/>
      <c r="M11" s="97"/>
      <c r="N11" s="97"/>
      <c r="O11" s="97"/>
      <c r="P11" s="97"/>
      <c r="Q11" s="99" t="str">
        <f t="shared" si="0"/>
        <v>ok</v>
      </c>
    </row>
    <row r="12" spans="1:17" ht="25.15" customHeight="1" x14ac:dyDescent="0.2">
      <c r="A12" s="94">
        <f>'Estimated Value Improvement'!A11</f>
        <v>0</v>
      </c>
      <c r="B12" s="95"/>
      <c r="C12" s="96">
        <f>-'Estimated Value Improvement'!C11</f>
        <v>0</v>
      </c>
      <c r="D12" s="95"/>
      <c r="E12" s="95"/>
      <c r="F12" s="95"/>
      <c r="G12" s="107" t="s">
        <v>100</v>
      </c>
      <c r="H12" s="97"/>
      <c r="I12" s="97"/>
      <c r="J12" s="97"/>
      <c r="K12" s="97"/>
      <c r="L12" s="98"/>
      <c r="M12" s="97"/>
      <c r="N12" s="97"/>
      <c r="O12" s="97"/>
      <c r="P12" s="97"/>
      <c r="Q12" s="99" t="str">
        <f t="shared" si="0"/>
        <v>ok</v>
      </c>
    </row>
    <row r="13" spans="1:17" ht="25.15" customHeight="1" x14ac:dyDescent="0.2">
      <c r="A13" s="94">
        <f>'Estimated Value Improvement'!A12</f>
        <v>0</v>
      </c>
      <c r="B13" s="95"/>
      <c r="C13" s="96">
        <f>-'Estimated Value Improvement'!C12</f>
        <v>0</v>
      </c>
      <c r="D13" s="95"/>
      <c r="E13" s="95"/>
      <c r="F13" s="95"/>
      <c r="G13" s="107" t="s">
        <v>100</v>
      </c>
      <c r="H13" s="97"/>
      <c r="I13" s="97"/>
      <c r="J13" s="97"/>
      <c r="K13" s="97"/>
      <c r="L13" s="98"/>
      <c r="M13" s="97"/>
      <c r="N13" s="97"/>
      <c r="O13" s="97"/>
      <c r="P13" s="97"/>
      <c r="Q13" s="99" t="str">
        <f t="shared" si="0"/>
        <v>ok</v>
      </c>
    </row>
    <row r="14" spans="1:17" ht="25.15" customHeight="1" x14ac:dyDescent="0.2">
      <c r="A14" s="94">
        <f>'Estimated Value Improvement'!A13</f>
        <v>0</v>
      </c>
      <c r="B14" s="95"/>
      <c r="C14" s="96">
        <f>-'Estimated Value Improvement'!C13</f>
        <v>0</v>
      </c>
      <c r="D14" s="95"/>
      <c r="E14" s="95"/>
      <c r="F14" s="95"/>
      <c r="G14" s="107" t="s">
        <v>100</v>
      </c>
      <c r="H14" s="97"/>
      <c r="I14" s="97"/>
      <c r="J14" s="97"/>
      <c r="K14" s="97"/>
      <c r="L14" s="98"/>
      <c r="M14" s="97"/>
      <c r="N14" s="97"/>
      <c r="O14" s="97"/>
      <c r="P14" s="97"/>
      <c r="Q14" s="99" t="str">
        <f t="shared" ref="Q14:Q16" si="1">IF(SUM(M14:P14)=K14,"ok","does not = total")</f>
        <v>ok</v>
      </c>
    </row>
    <row r="15" spans="1:17" ht="25.15" customHeight="1" x14ac:dyDescent="0.2">
      <c r="A15" s="94">
        <f>'Estimated Value Improvement'!A14</f>
        <v>0</v>
      </c>
      <c r="B15" s="95"/>
      <c r="C15" s="96">
        <f>-'Estimated Value Improvement'!C14</f>
        <v>0</v>
      </c>
      <c r="D15" s="95"/>
      <c r="E15" s="95"/>
      <c r="F15" s="95"/>
      <c r="G15" s="107" t="s">
        <v>100</v>
      </c>
      <c r="H15" s="97"/>
      <c r="I15" s="97"/>
      <c r="J15" s="97"/>
      <c r="K15" s="97"/>
      <c r="L15" s="98"/>
      <c r="M15" s="97"/>
      <c r="N15" s="97"/>
      <c r="O15" s="97"/>
      <c r="P15" s="97"/>
      <c r="Q15" s="99" t="str">
        <f t="shared" si="1"/>
        <v>ok</v>
      </c>
    </row>
    <row r="16" spans="1:17" ht="25.15" customHeight="1" x14ac:dyDescent="0.2">
      <c r="A16" s="94">
        <f>'Estimated Value Improvement'!A15</f>
        <v>0</v>
      </c>
      <c r="B16" s="95"/>
      <c r="C16" s="96">
        <f>-'Estimated Value Improvement'!C15</f>
        <v>0</v>
      </c>
      <c r="D16" s="95"/>
      <c r="E16" s="95"/>
      <c r="F16" s="95"/>
      <c r="G16" s="107" t="s">
        <v>100</v>
      </c>
      <c r="H16" s="97"/>
      <c r="I16" s="97"/>
      <c r="J16" s="97"/>
      <c r="K16" s="97"/>
      <c r="L16" s="98"/>
      <c r="M16" s="97"/>
      <c r="N16" s="97"/>
      <c r="O16" s="97"/>
      <c r="P16" s="97"/>
      <c r="Q16" s="99" t="str">
        <f t="shared" si="1"/>
        <v>ok</v>
      </c>
    </row>
    <row r="17" spans="1:17" ht="25.15" customHeight="1" x14ac:dyDescent="0.2">
      <c r="A17" s="94">
        <f>'Estimated Value Improvement'!A16</f>
        <v>0</v>
      </c>
      <c r="B17" s="95"/>
      <c r="C17" s="96">
        <f>-'Estimated Value Improvement'!C16</f>
        <v>0</v>
      </c>
      <c r="D17" s="95"/>
      <c r="E17" s="95"/>
      <c r="F17" s="95"/>
      <c r="G17" s="107" t="s">
        <v>100</v>
      </c>
      <c r="H17" s="97"/>
      <c r="I17" s="97"/>
      <c r="J17" s="97"/>
      <c r="K17" s="97"/>
      <c r="L17" s="98"/>
      <c r="M17" s="97"/>
      <c r="N17" s="97"/>
      <c r="O17" s="97"/>
      <c r="P17" s="97"/>
      <c r="Q17" s="99" t="str">
        <f t="shared" si="0"/>
        <v>ok</v>
      </c>
    </row>
    <row r="18" spans="1:17" ht="25.15" customHeight="1" x14ac:dyDescent="0.2">
      <c r="A18" s="94">
        <f>'Estimated Value Improvement'!A17</f>
        <v>0</v>
      </c>
      <c r="B18" s="95"/>
      <c r="C18" s="96">
        <f>-'Estimated Value Improvement'!C17</f>
        <v>0</v>
      </c>
      <c r="D18" s="95"/>
      <c r="E18" s="95"/>
      <c r="F18" s="95"/>
      <c r="G18" s="107" t="s">
        <v>100</v>
      </c>
      <c r="H18" s="97"/>
      <c r="I18" s="97"/>
      <c r="J18" s="97"/>
      <c r="K18" s="97"/>
      <c r="L18" s="98"/>
      <c r="M18" s="97"/>
      <c r="N18" s="97"/>
      <c r="O18" s="97"/>
      <c r="P18" s="97"/>
      <c r="Q18" s="99" t="str">
        <f t="shared" si="0"/>
        <v>ok</v>
      </c>
    </row>
    <row r="19" spans="1:17" ht="25.15" customHeight="1" x14ac:dyDescent="0.2">
      <c r="A19" s="94"/>
      <c r="B19" s="95"/>
      <c r="C19" s="96"/>
      <c r="D19" s="95"/>
      <c r="E19" s="95"/>
      <c r="F19" s="95"/>
      <c r="G19" s="107" t="s">
        <v>100</v>
      </c>
      <c r="H19" s="97"/>
      <c r="I19" s="97"/>
      <c r="J19" s="97"/>
      <c r="K19" s="97"/>
      <c r="L19" s="98"/>
      <c r="M19" s="97"/>
      <c r="N19" s="97"/>
      <c r="O19" s="97"/>
      <c r="P19" s="97"/>
      <c r="Q19" s="99" t="str">
        <f t="shared" si="0"/>
        <v>ok</v>
      </c>
    </row>
    <row r="20" spans="1:17" ht="25.15" customHeight="1" x14ac:dyDescent="0.2">
      <c r="A20" s="94"/>
      <c r="B20" s="95"/>
      <c r="C20" s="96"/>
      <c r="D20" s="95"/>
      <c r="E20" s="95"/>
      <c r="F20" s="95"/>
      <c r="G20" s="107" t="s">
        <v>100</v>
      </c>
      <c r="H20" s="97"/>
      <c r="I20" s="97"/>
      <c r="J20" s="97"/>
      <c r="K20" s="97"/>
      <c r="L20" s="98"/>
      <c r="M20" s="97"/>
      <c r="N20" s="97"/>
      <c r="O20" s="97"/>
      <c r="P20" s="97"/>
      <c r="Q20" s="99" t="str">
        <f t="shared" si="0"/>
        <v>ok</v>
      </c>
    </row>
  </sheetData>
  <mergeCells count="1">
    <mergeCell ref="G7:J7"/>
  </mergeCells>
  <pageMargins left="0.5" right="0.5" top="0.75" bottom="0.75" header="0.3" footer="0.3"/>
  <pageSetup scale="3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downs'!$B$2:$B$755</xm:f>
          </x14:formula1>
          <xm:sqref>G9:G20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8"/>
  <sheetViews>
    <sheetView workbookViewId="0"/>
  </sheetViews>
  <sheetFormatPr defaultColWidth="8.85546875" defaultRowHeight="14.25" x14ac:dyDescent="0.2"/>
  <cols>
    <col min="1" max="1" width="24.7109375" style="1" customWidth="1"/>
    <col min="2" max="2" width="40.85546875" style="1" customWidth="1"/>
    <col min="3" max="3" width="19.140625" style="1" bestFit="1" customWidth="1"/>
    <col min="4" max="4" width="44.7109375" style="1" bestFit="1" customWidth="1"/>
    <col min="5" max="5" width="19.28515625" style="1" customWidth="1"/>
    <col min="6" max="6" width="52.28515625" style="1" customWidth="1"/>
    <col min="7" max="8" width="8.85546875" style="1"/>
    <col min="9" max="9" width="40.85546875" style="1" customWidth="1"/>
    <col min="10" max="16384" width="8.85546875" style="1"/>
  </cols>
  <sheetData>
    <row r="1" spans="1:9" ht="15" x14ac:dyDescent="0.25">
      <c r="A1" s="29" t="s">
        <v>14</v>
      </c>
      <c r="B1" s="29" t="s">
        <v>123</v>
      </c>
      <c r="C1" s="29" t="s">
        <v>92</v>
      </c>
      <c r="D1" s="29" t="s">
        <v>103</v>
      </c>
      <c r="E1" s="29" t="s">
        <v>124</v>
      </c>
      <c r="F1" s="29" t="s">
        <v>93</v>
      </c>
      <c r="I1" s="29" t="s">
        <v>123</v>
      </c>
    </row>
    <row r="2" spans="1:9" x14ac:dyDescent="0.2">
      <c r="A2" s="1" t="s">
        <v>15</v>
      </c>
      <c r="B2" s="1" t="s">
        <v>100</v>
      </c>
      <c r="C2" s="1" t="s">
        <v>101</v>
      </c>
      <c r="D2" s="1" t="s">
        <v>107</v>
      </c>
      <c r="E2" s="1" t="s">
        <v>108</v>
      </c>
      <c r="F2" s="1" t="s">
        <v>125</v>
      </c>
      <c r="I2" s="1" t="s">
        <v>126</v>
      </c>
    </row>
    <row r="3" spans="1:9" x14ac:dyDescent="0.2">
      <c r="A3" s="1" t="s">
        <v>16</v>
      </c>
      <c r="B3" s="1" t="s">
        <v>127</v>
      </c>
      <c r="C3" s="1" t="s">
        <v>28</v>
      </c>
      <c r="D3" s="1" t="s">
        <v>128</v>
      </c>
      <c r="E3" s="1" t="s">
        <v>129</v>
      </c>
      <c r="F3" s="1" t="s">
        <v>130</v>
      </c>
      <c r="I3" s="1" t="s">
        <v>127</v>
      </c>
    </row>
    <row r="4" spans="1:9" x14ac:dyDescent="0.2">
      <c r="A4" s="1" t="s">
        <v>17</v>
      </c>
      <c r="B4" s="1" t="s">
        <v>131</v>
      </c>
      <c r="C4" s="1" t="s">
        <v>132</v>
      </c>
      <c r="D4" s="1" t="s">
        <v>133</v>
      </c>
      <c r="E4" s="1" t="s">
        <v>134</v>
      </c>
      <c r="F4" s="1" t="s">
        <v>135</v>
      </c>
      <c r="I4" s="1" t="s">
        <v>131</v>
      </c>
    </row>
    <row r="5" spans="1:9" x14ac:dyDescent="0.2">
      <c r="A5" s="1" t="s">
        <v>18</v>
      </c>
      <c r="B5" s="1" t="s">
        <v>136</v>
      </c>
      <c r="C5" s="1" t="s">
        <v>137</v>
      </c>
      <c r="D5" s="1" t="s">
        <v>138</v>
      </c>
      <c r="E5" s="1" t="s">
        <v>139</v>
      </c>
      <c r="F5" s="1" t="s">
        <v>140</v>
      </c>
      <c r="I5" s="1" t="s">
        <v>136</v>
      </c>
    </row>
    <row r="6" spans="1:9" x14ac:dyDescent="0.2">
      <c r="A6" s="1" t="s">
        <v>19</v>
      </c>
      <c r="B6" s="1" t="s">
        <v>141</v>
      </c>
      <c r="C6" s="1" t="s">
        <v>142</v>
      </c>
      <c r="D6" s="1" t="s">
        <v>143</v>
      </c>
      <c r="E6" s="1" t="s">
        <v>144</v>
      </c>
      <c r="F6" s="1" t="s">
        <v>145</v>
      </c>
      <c r="I6" s="1" t="s">
        <v>141</v>
      </c>
    </row>
    <row r="7" spans="1:9" x14ac:dyDescent="0.2">
      <c r="A7" s="1" t="s">
        <v>20</v>
      </c>
      <c r="B7" s="1" t="s">
        <v>146</v>
      </c>
      <c r="C7" s="1" t="s">
        <v>147</v>
      </c>
      <c r="D7" s="1" t="s">
        <v>148</v>
      </c>
      <c r="E7" s="1" t="s">
        <v>149</v>
      </c>
      <c r="F7" s="1" t="s">
        <v>150</v>
      </c>
      <c r="I7" s="1" t="s">
        <v>146</v>
      </c>
    </row>
    <row r="8" spans="1:9" x14ac:dyDescent="0.2">
      <c r="A8" s="1" t="s">
        <v>21</v>
      </c>
      <c r="B8" s="1" t="s">
        <v>151</v>
      </c>
      <c r="C8" s="1" t="s">
        <v>152</v>
      </c>
      <c r="D8" s="1" t="s">
        <v>153</v>
      </c>
      <c r="F8" s="1" t="s">
        <v>154</v>
      </c>
      <c r="I8" s="1" t="s">
        <v>151</v>
      </c>
    </row>
    <row r="9" spans="1:9" x14ac:dyDescent="0.2">
      <c r="A9" s="1" t="s">
        <v>22</v>
      </c>
      <c r="B9" s="1" t="s">
        <v>155</v>
      </c>
      <c r="C9" s="1" t="s">
        <v>156</v>
      </c>
      <c r="D9" s="1" t="s">
        <v>157</v>
      </c>
      <c r="F9" s="1" t="s">
        <v>158</v>
      </c>
      <c r="I9" s="1" t="s">
        <v>155</v>
      </c>
    </row>
    <row r="10" spans="1:9" x14ac:dyDescent="0.2">
      <c r="A10" s="1" t="s">
        <v>23</v>
      </c>
      <c r="B10" s="1" t="s">
        <v>159</v>
      </c>
      <c r="C10" s="1" t="s">
        <v>134</v>
      </c>
      <c r="D10" s="1" t="s">
        <v>160</v>
      </c>
      <c r="F10" s="1" t="s">
        <v>161</v>
      </c>
      <c r="I10" s="1" t="s">
        <v>159</v>
      </c>
    </row>
    <row r="11" spans="1:9" x14ac:dyDescent="0.2">
      <c r="B11" s="1" t="s">
        <v>162</v>
      </c>
      <c r="C11" s="1" t="s">
        <v>163</v>
      </c>
      <c r="D11" s="1" t="s">
        <v>164</v>
      </c>
      <c r="F11" s="1" t="s">
        <v>165</v>
      </c>
      <c r="I11" s="1" t="s">
        <v>162</v>
      </c>
    </row>
    <row r="12" spans="1:9" ht="15" x14ac:dyDescent="0.25">
      <c r="A12" s="29" t="s">
        <v>166</v>
      </c>
      <c r="B12" s="1" t="s">
        <v>167</v>
      </c>
      <c r="C12" s="1" t="s">
        <v>168</v>
      </c>
      <c r="D12" s="1" t="s">
        <v>169</v>
      </c>
      <c r="F12" s="1" t="s">
        <v>170</v>
      </c>
      <c r="I12" s="1" t="s">
        <v>167</v>
      </c>
    </row>
    <row r="13" spans="1:9" x14ac:dyDescent="0.2">
      <c r="A13" s="1" t="s">
        <v>171</v>
      </c>
      <c r="B13" s="1" t="s">
        <v>172</v>
      </c>
      <c r="C13" s="1" t="s">
        <v>173</v>
      </c>
      <c r="D13" s="1" t="s">
        <v>174</v>
      </c>
      <c r="F13" s="1" t="s">
        <v>175</v>
      </c>
      <c r="I13" s="1" t="s">
        <v>172</v>
      </c>
    </row>
    <row r="14" spans="1:9" x14ac:dyDescent="0.2">
      <c r="A14" s="1" t="s">
        <v>176</v>
      </c>
      <c r="B14" s="1" t="s">
        <v>177</v>
      </c>
      <c r="D14" s="1" t="s">
        <v>178</v>
      </c>
      <c r="F14" s="1" t="s">
        <v>179</v>
      </c>
      <c r="I14" s="1" t="s">
        <v>177</v>
      </c>
    </row>
    <row r="15" spans="1:9" x14ac:dyDescent="0.2">
      <c r="A15" s="1" t="s">
        <v>180</v>
      </c>
      <c r="B15" s="1" t="s">
        <v>181</v>
      </c>
      <c r="D15" s="1" t="s">
        <v>182</v>
      </c>
      <c r="F15" s="1" t="s">
        <v>183</v>
      </c>
      <c r="I15" s="1" t="s">
        <v>181</v>
      </c>
    </row>
    <row r="16" spans="1:9" x14ac:dyDescent="0.2">
      <c r="A16" s="1" t="s">
        <v>184</v>
      </c>
      <c r="B16" s="1" t="s">
        <v>185</v>
      </c>
      <c r="D16" s="1" t="s">
        <v>186</v>
      </c>
      <c r="F16" s="1" t="s">
        <v>187</v>
      </c>
      <c r="I16" s="1" t="s">
        <v>185</v>
      </c>
    </row>
    <row r="17" spans="1:9" x14ac:dyDescent="0.2">
      <c r="A17" s="1" t="s">
        <v>188</v>
      </c>
      <c r="B17" s="1" t="s">
        <v>189</v>
      </c>
      <c r="D17" s="1" t="s">
        <v>190</v>
      </c>
      <c r="F17" s="1" t="s">
        <v>191</v>
      </c>
      <c r="I17" s="1" t="s">
        <v>189</v>
      </c>
    </row>
    <row r="18" spans="1:9" x14ac:dyDescent="0.2">
      <c r="B18" s="1" t="s">
        <v>192</v>
      </c>
      <c r="D18" s="1" t="s">
        <v>193</v>
      </c>
      <c r="F18" s="1" t="s">
        <v>194</v>
      </c>
      <c r="I18" s="1" t="s">
        <v>192</v>
      </c>
    </row>
    <row r="19" spans="1:9" ht="15" x14ac:dyDescent="0.25">
      <c r="A19" s="29" t="s">
        <v>180</v>
      </c>
      <c r="B19" s="1" t="s">
        <v>195</v>
      </c>
      <c r="D19" s="1" t="s">
        <v>196</v>
      </c>
      <c r="F19" s="1" t="s">
        <v>197</v>
      </c>
      <c r="I19" s="1" t="s">
        <v>195</v>
      </c>
    </row>
    <row r="20" spans="1:9" x14ac:dyDescent="0.2">
      <c r="A20" s="1" t="s">
        <v>109</v>
      </c>
      <c r="B20" s="1" t="s">
        <v>198</v>
      </c>
      <c r="D20" s="1" t="s">
        <v>199</v>
      </c>
      <c r="F20" s="1" t="s">
        <v>200</v>
      </c>
      <c r="I20" s="1" t="s">
        <v>198</v>
      </c>
    </row>
    <row r="21" spans="1:9" x14ac:dyDescent="0.2">
      <c r="A21" s="1" t="s">
        <v>201</v>
      </c>
      <c r="B21" s="1" t="s">
        <v>202</v>
      </c>
      <c r="D21" s="1" t="s">
        <v>203</v>
      </c>
      <c r="F21" s="1" t="s">
        <v>204</v>
      </c>
      <c r="I21" s="1" t="s">
        <v>202</v>
      </c>
    </row>
    <row r="22" spans="1:9" x14ac:dyDescent="0.2">
      <c r="A22" s="1" t="s">
        <v>205</v>
      </c>
      <c r="B22" s="1" t="s">
        <v>206</v>
      </c>
      <c r="D22" s="1" t="s">
        <v>207</v>
      </c>
      <c r="F22" s="1" t="s">
        <v>208</v>
      </c>
      <c r="I22" s="1" t="s">
        <v>206</v>
      </c>
    </row>
    <row r="23" spans="1:9" x14ac:dyDescent="0.2">
      <c r="B23" s="1" t="s">
        <v>209</v>
      </c>
      <c r="D23" s="1" t="s">
        <v>210</v>
      </c>
      <c r="F23" s="1" t="s">
        <v>211</v>
      </c>
      <c r="I23" s="1" t="s">
        <v>209</v>
      </c>
    </row>
    <row r="24" spans="1:9" x14ac:dyDescent="0.2">
      <c r="B24" s="1" t="s">
        <v>212</v>
      </c>
      <c r="D24" s="1" t="s">
        <v>213</v>
      </c>
      <c r="F24" s="1" t="s">
        <v>214</v>
      </c>
      <c r="I24" s="1" t="s">
        <v>212</v>
      </c>
    </row>
    <row r="25" spans="1:9" x14ac:dyDescent="0.2">
      <c r="B25" s="1" t="s">
        <v>215</v>
      </c>
      <c r="D25" s="1" t="s">
        <v>216</v>
      </c>
      <c r="F25" s="1" t="s">
        <v>217</v>
      </c>
      <c r="I25" s="1" t="s">
        <v>215</v>
      </c>
    </row>
    <row r="26" spans="1:9" x14ac:dyDescent="0.2">
      <c r="B26" s="1" t="s">
        <v>218</v>
      </c>
      <c r="D26" s="1" t="s">
        <v>219</v>
      </c>
      <c r="F26" s="1" t="s">
        <v>220</v>
      </c>
      <c r="I26" s="1" t="s">
        <v>218</v>
      </c>
    </row>
    <row r="27" spans="1:9" x14ac:dyDescent="0.2">
      <c r="B27" s="1" t="s">
        <v>221</v>
      </c>
      <c r="D27" s="1" t="s">
        <v>222</v>
      </c>
      <c r="F27" s="1" t="s">
        <v>223</v>
      </c>
      <c r="I27" s="1" t="s">
        <v>221</v>
      </c>
    </row>
    <row r="28" spans="1:9" x14ac:dyDescent="0.2">
      <c r="B28" s="1" t="s">
        <v>224</v>
      </c>
      <c r="D28" s="1" t="s">
        <v>225</v>
      </c>
      <c r="F28" s="1" t="s">
        <v>226</v>
      </c>
      <c r="I28" s="1" t="s">
        <v>224</v>
      </c>
    </row>
    <row r="29" spans="1:9" x14ac:dyDescent="0.2">
      <c r="B29" s="1" t="s">
        <v>227</v>
      </c>
      <c r="D29" s="1" t="s">
        <v>228</v>
      </c>
      <c r="F29" s="1" t="s">
        <v>229</v>
      </c>
      <c r="I29" s="1" t="s">
        <v>227</v>
      </c>
    </row>
    <row r="30" spans="1:9" x14ac:dyDescent="0.2">
      <c r="B30" s="1" t="s">
        <v>230</v>
      </c>
      <c r="D30" s="1" t="s">
        <v>231</v>
      </c>
      <c r="F30" s="1" t="s">
        <v>232</v>
      </c>
      <c r="I30" s="1" t="s">
        <v>230</v>
      </c>
    </row>
    <row r="31" spans="1:9" x14ac:dyDescent="0.2">
      <c r="B31" s="1" t="s">
        <v>233</v>
      </c>
      <c r="D31" s="1" t="s">
        <v>234</v>
      </c>
      <c r="F31" s="1" t="s">
        <v>235</v>
      </c>
      <c r="I31" s="1" t="s">
        <v>233</v>
      </c>
    </row>
    <row r="32" spans="1:9" x14ac:dyDescent="0.2">
      <c r="B32" s="1" t="s">
        <v>236</v>
      </c>
      <c r="D32" s="1" t="s">
        <v>237</v>
      </c>
      <c r="F32" s="1" t="s">
        <v>238</v>
      </c>
      <c r="I32" s="1" t="s">
        <v>236</v>
      </c>
    </row>
    <row r="33" spans="2:9" x14ac:dyDescent="0.2">
      <c r="B33" s="1" t="s">
        <v>239</v>
      </c>
      <c r="D33" s="1" t="s">
        <v>240</v>
      </c>
      <c r="F33" s="1" t="s">
        <v>241</v>
      </c>
      <c r="I33" s="1" t="s">
        <v>239</v>
      </c>
    </row>
    <row r="34" spans="2:9" x14ac:dyDescent="0.2">
      <c r="B34" s="1" t="s">
        <v>242</v>
      </c>
      <c r="D34" s="1" t="s">
        <v>243</v>
      </c>
      <c r="F34" s="1" t="s">
        <v>244</v>
      </c>
      <c r="I34" s="1" t="s">
        <v>242</v>
      </c>
    </row>
    <row r="35" spans="2:9" x14ac:dyDescent="0.2">
      <c r="B35" s="1" t="s">
        <v>245</v>
      </c>
      <c r="D35" s="1" t="s">
        <v>246</v>
      </c>
      <c r="F35" s="1" t="s">
        <v>247</v>
      </c>
      <c r="I35" s="1" t="s">
        <v>245</v>
      </c>
    </row>
    <row r="36" spans="2:9" x14ac:dyDescent="0.2">
      <c r="B36" s="1" t="s">
        <v>248</v>
      </c>
      <c r="D36" s="1" t="s">
        <v>249</v>
      </c>
      <c r="F36" s="1" t="s">
        <v>250</v>
      </c>
      <c r="I36" s="1" t="s">
        <v>248</v>
      </c>
    </row>
    <row r="37" spans="2:9" x14ac:dyDescent="0.2">
      <c r="B37" s="1" t="s">
        <v>251</v>
      </c>
      <c r="D37" s="1" t="s">
        <v>252</v>
      </c>
      <c r="F37" s="1" t="s">
        <v>253</v>
      </c>
      <c r="I37" s="1" t="s">
        <v>251</v>
      </c>
    </row>
    <row r="38" spans="2:9" x14ac:dyDescent="0.2">
      <c r="B38" s="1" t="s">
        <v>254</v>
      </c>
      <c r="D38" s="1" t="s">
        <v>255</v>
      </c>
      <c r="F38" s="1" t="s">
        <v>256</v>
      </c>
      <c r="I38" s="1" t="s">
        <v>254</v>
      </c>
    </row>
    <row r="39" spans="2:9" x14ac:dyDescent="0.2">
      <c r="B39" s="1" t="s">
        <v>257</v>
      </c>
      <c r="D39" s="1" t="s">
        <v>258</v>
      </c>
      <c r="F39" s="1" t="s">
        <v>259</v>
      </c>
      <c r="I39" s="1" t="s">
        <v>257</v>
      </c>
    </row>
    <row r="40" spans="2:9" x14ac:dyDescent="0.2">
      <c r="B40" s="1" t="s">
        <v>260</v>
      </c>
      <c r="D40" s="1" t="s">
        <v>261</v>
      </c>
      <c r="F40" s="1" t="s">
        <v>262</v>
      </c>
      <c r="I40" s="1" t="s">
        <v>260</v>
      </c>
    </row>
    <row r="41" spans="2:9" x14ac:dyDescent="0.2">
      <c r="B41" s="1" t="s">
        <v>263</v>
      </c>
      <c r="D41" s="1" t="s">
        <v>264</v>
      </c>
      <c r="F41" s="1" t="s">
        <v>265</v>
      </c>
      <c r="I41" s="1" t="s">
        <v>263</v>
      </c>
    </row>
    <row r="42" spans="2:9" x14ac:dyDescent="0.2">
      <c r="B42" s="1" t="s">
        <v>266</v>
      </c>
      <c r="D42" s="1" t="s">
        <v>267</v>
      </c>
      <c r="F42" s="1" t="s">
        <v>268</v>
      </c>
      <c r="I42" s="1" t="s">
        <v>266</v>
      </c>
    </row>
    <row r="43" spans="2:9" x14ac:dyDescent="0.2">
      <c r="B43" s="1" t="s">
        <v>269</v>
      </c>
      <c r="D43" s="1" t="s">
        <v>270</v>
      </c>
      <c r="F43" s="1" t="s">
        <v>271</v>
      </c>
      <c r="I43" s="1" t="s">
        <v>269</v>
      </c>
    </row>
    <row r="44" spans="2:9" x14ac:dyDescent="0.2">
      <c r="B44" s="1" t="s">
        <v>272</v>
      </c>
      <c r="D44" s="1" t="s">
        <v>273</v>
      </c>
      <c r="F44" s="1" t="s">
        <v>274</v>
      </c>
      <c r="I44" s="1" t="s">
        <v>272</v>
      </c>
    </row>
    <row r="45" spans="2:9" x14ac:dyDescent="0.2">
      <c r="B45" s="1" t="s">
        <v>275</v>
      </c>
      <c r="D45" s="1" t="s">
        <v>276</v>
      </c>
      <c r="F45" s="1" t="s">
        <v>277</v>
      </c>
      <c r="I45" s="1" t="s">
        <v>275</v>
      </c>
    </row>
    <row r="46" spans="2:9" x14ac:dyDescent="0.2">
      <c r="B46" s="1" t="s">
        <v>278</v>
      </c>
      <c r="D46" s="1" t="s">
        <v>279</v>
      </c>
      <c r="F46" s="1" t="s">
        <v>280</v>
      </c>
      <c r="I46" s="1" t="s">
        <v>278</v>
      </c>
    </row>
    <row r="47" spans="2:9" x14ac:dyDescent="0.2">
      <c r="B47" s="1" t="s">
        <v>281</v>
      </c>
      <c r="D47" s="1" t="s">
        <v>282</v>
      </c>
      <c r="F47" s="1" t="s">
        <v>283</v>
      </c>
      <c r="I47" s="1" t="s">
        <v>281</v>
      </c>
    </row>
    <row r="48" spans="2:9" x14ac:dyDescent="0.2">
      <c r="B48" s="1" t="s">
        <v>284</v>
      </c>
      <c r="D48" s="1" t="s">
        <v>285</v>
      </c>
      <c r="F48" s="1" t="s">
        <v>286</v>
      </c>
      <c r="I48" s="1" t="s">
        <v>284</v>
      </c>
    </row>
    <row r="49" spans="2:9" x14ac:dyDescent="0.2">
      <c r="B49" s="1" t="s">
        <v>287</v>
      </c>
      <c r="D49" s="1" t="s">
        <v>288</v>
      </c>
      <c r="F49" s="1" t="s">
        <v>289</v>
      </c>
      <c r="I49" s="1" t="s">
        <v>287</v>
      </c>
    </row>
    <row r="50" spans="2:9" x14ac:dyDescent="0.2">
      <c r="B50" s="1" t="s">
        <v>290</v>
      </c>
      <c r="D50" s="1" t="s">
        <v>291</v>
      </c>
      <c r="F50" s="1" t="s">
        <v>292</v>
      </c>
      <c r="I50" s="1" t="s">
        <v>290</v>
      </c>
    </row>
    <row r="51" spans="2:9" x14ac:dyDescent="0.2">
      <c r="B51" s="1" t="s">
        <v>293</v>
      </c>
      <c r="D51" s="1" t="s">
        <v>294</v>
      </c>
      <c r="F51" s="1" t="s">
        <v>295</v>
      </c>
      <c r="I51" s="1" t="s">
        <v>293</v>
      </c>
    </row>
    <row r="52" spans="2:9" x14ac:dyDescent="0.2">
      <c r="B52" s="1" t="s">
        <v>296</v>
      </c>
      <c r="D52" s="1" t="s">
        <v>297</v>
      </c>
      <c r="F52" s="1" t="s">
        <v>298</v>
      </c>
      <c r="I52" s="1" t="s">
        <v>296</v>
      </c>
    </row>
    <row r="53" spans="2:9" x14ac:dyDescent="0.2">
      <c r="B53" s="1" t="s">
        <v>299</v>
      </c>
      <c r="D53" s="1" t="s">
        <v>300</v>
      </c>
      <c r="F53" s="1" t="s">
        <v>301</v>
      </c>
      <c r="I53" s="1" t="s">
        <v>299</v>
      </c>
    </row>
    <row r="54" spans="2:9" x14ac:dyDescent="0.2">
      <c r="B54" s="1" t="s">
        <v>302</v>
      </c>
      <c r="D54" s="1" t="s">
        <v>303</v>
      </c>
      <c r="F54" s="1" t="s">
        <v>304</v>
      </c>
      <c r="I54" s="1" t="s">
        <v>302</v>
      </c>
    </row>
    <row r="55" spans="2:9" x14ac:dyDescent="0.2">
      <c r="B55" s="1" t="s">
        <v>305</v>
      </c>
      <c r="D55" s="1" t="s">
        <v>306</v>
      </c>
      <c r="F55" s="1" t="s">
        <v>307</v>
      </c>
      <c r="I55" s="1" t="s">
        <v>305</v>
      </c>
    </row>
    <row r="56" spans="2:9" x14ac:dyDescent="0.2">
      <c r="B56" s="1" t="s">
        <v>308</v>
      </c>
      <c r="D56" s="1" t="s">
        <v>309</v>
      </c>
      <c r="F56" s="1" t="s">
        <v>310</v>
      </c>
      <c r="I56" s="1" t="s">
        <v>308</v>
      </c>
    </row>
    <row r="57" spans="2:9" x14ac:dyDescent="0.2">
      <c r="B57" s="1" t="s">
        <v>311</v>
      </c>
      <c r="D57" s="1" t="s">
        <v>312</v>
      </c>
      <c r="F57" s="1" t="s">
        <v>313</v>
      </c>
      <c r="I57" s="1" t="s">
        <v>311</v>
      </c>
    </row>
    <row r="58" spans="2:9" x14ac:dyDescent="0.2">
      <c r="B58" s="1" t="s">
        <v>314</v>
      </c>
      <c r="D58" s="1" t="s">
        <v>315</v>
      </c>
      <c r="F58" s="1" t="s">
        <v>316</v>
      </c>
      <c r="I58" s="1" t="s">
        <v>314</v>
      </c>
    </row>
    <row r="59" spans="2:9" x14ac:dyDescent="0.2">
      <c r="B59" s="1" t="s">
        <v>317</v>
      </c>
      <c r="D59" s="1" t="s">
        <v>318</v>
      </c>
      <c r="F59" s="1" t="s">
        <v>319</v>
      </c>
      <c r="I59" s="1" t="s">
        <v>317</v>
      </c>
    </row>
    <row r="60" spans="2:9" x14ac:dyDescent="0.2">
      <c r="B60" s="1" t="s">
        <v>320</v>
      </c>
      <c r="D60" s="1" t="s">
        <v>321</v>
      </c>
      <c r="F60" s="1" t="s">
        <v>322</v>
      </c>
      <c r="I60" s="1" t="s">
        <v>320</v>
      </c>
    </row>
    <row r="61" spans="2:9" x14ac:dyDescent="0.2">
      <c r="B61" s="1" t="s">
        <v>323</v>
      </c>
      <c r="D61" s="1" t="s">
        <v>324</v>
      </c>
      <c r="F61" s="1" t="s">
        <v>325</v>
      </c>
      <c r="I61" s="1" t="s">
        <v>323</v>
      </c>
    </row>
    <row r="62" spans="2:9" x14ac:dyDescent="0.2">
      <c r="B62" s="1" t="s">
        <v>326</v>
      </c>
      <c r="D62" s="1" t="s">
        <v>327</v>
      </c>
      <c r="F62" s="1" t="s">
        <v>328</v>
      </c>
      <c r="I62" s="1" t="s">
        <v>326</v>
      </c>
    </row>
    <row r="63" spans="2:9" x14ac:dyDescent="0.2">
      <c r="B63" s="1" t="s">
        <v>329</v>
      </c>
      <c r="D63" s="1" t="s">
        <v>330</v>
      </c>
      <c r="F63" s="1" t="s">
        <v>331</v>
      </c>
      <c r="I63" s="1" t="s">
        <v>329</v>
      </c>
    </row>
    <row r="64" spans="2:9" x14ac:dyDescent="0.2">
      <c r="B64" s="1" t="s">
        <v>332</v>
      </c>
      <c r="D64" s="1" t="s">
        <v>333</v>
      </c>
      <c r="F64" s="1" t="s">
        <v>334</v>
      </c>
      <c r="I64" s="1" t="s">
        <v>332</v>
      </c>
    </row>
    <row r="65" spans="2:9" x14ac:dyDescent="0.2">
      <c r="B65" s="1" t="s">
        <v>335</v>
      </c>
      <c r="D65" s="1" t="s">
        <v>336</v>
      </c>
      <c r="F65" s="1" t="s">
        <v>337</v>
      </c>
      <c r="I65" s="1" t="s">
        <v>335</v>
      </c>
    </row>
    <row r="66" spans="2:9" x14ac:dyDescent="0.2">
      <c r="B66" s="1" t="s">
        <v>338</v>
      </c>
      <c r="D66" s="1" t="s">
        <v>339</v>
      </c>
      <c r="F66" s="1" t="s">
        <v>340</v>
      </c>
      <c r="I66" s="1" t="s">
        <v>338</v>
      </c>
    </row>
    <row r="67" spans="2:9" x14ac:dyDescent="0.2">
      <c r="B67" s="1" t="s">
        <v>341</v>
      </c>
      <c r="D67" s="1" t="s">
        <v>342</v>
      </c>
      <c r="F67" s="1" t="s">
        <v>343</v>
      </c>
      <c r="I67" s="1" t="s">
        <v>341</v>
      </c>
    </row>
    <row r="68" spans="2:9" x14ac:dyDescent="0.2">
      <c r="B68" s="1" t="s">
        <v>344</v>
      </c>
      <c r="D68" s="1" t="s">
        <v>345</v>
      </c>
      <c r="F68" s="1" t="s">
        <v>346</v>
      </c>
      <c r="I68" s="1" t="s">
        <v>344</v>
      </c>
    </row>
    <row r="69" spans="2:9" x14ac:dyDescent="0.2">
      <c r="B69" s="1" t="s">
        <v>347</v>
      </c>
      <c r="D69" s="1" t="s">
        <v>348</v>
      </c>
      <c r="F69" s="1" t="s">
        <v>349</v>
      </c>
      <c r="I69" s="1" t="s">
        <v>347</v>
      </c>
    </row>
    <row r="70" spans="2:9" x14ac:dyDescent="0.2">
      <c r="B70" s="1" t="s">
        <v>350</v>
      </c>
      <c r="D70" s="1" t="s">
        <v>351</v>
      </c>
      <c r="F70" s="1" t="s">
        <v>352</v>
      </c>
      <c r="I70" s="1" t="s">
        <v>350</v>
      </c>
    </row>
    <row r="71" spans="2:9" x14ac:dyDescent="0.2">
      <c r="B71" s="1" t="s">
        <v>353</v>
      </c>
      <c r="D71" s="1" t="s">
        <v>354</v>
      </c>
      <c r="F71" s="1" t="s">
        <v>355</v>
      </c>
      <c r="I71" s="1" t="s">
        <v>353</v>
      </c>
    </row>
    <row r="72" spans="2:9" x14ac:dyDescent="0.2">
      <c r="B72" s="1" t="s">
        <v>356</v>
      </c>
      <c r="D72" s="1" t="s">
        <v>357</v>
      </c>
      <c r="F72" s="1" t="s">
        <v>358</v>
      </c>
      <c r="I72" s="1" t="s">
        <v>356</v>
      </c>
    </row>
    <row r="73" spans="2:9" x14ac:dyDescent="0.2">
      <c r="B73" s="1" t="s">
        <v>359</v>
      </c>
      <c r="D73" s="1" t="s">
        <v>360</v>
      </c>
      <c r="F73" s="1" t="s">
        <v>361</v>
      </c>
      <c r="I73" s="1" t="s">
        <v>359</v>
      </c>
    </row>
    <row r="74" spans="2:9" x14ac:dyDescent="0.2">
      <c r="B74" s="1" t="s">
        <v>362</v>
      </c>
      <c r="D74" s="1" t="s">
        <v>363</v>
      </c>
      <c r="F74" s="1" t="s">
        <v>364</v>
      </c>
      <c r="I74" s="1" t="s">
        <v>362</v>
      </c>
    </row>
    <row r="75" spans="2:9" x14ac:dyDescent="0.2">
      <c r="B75" s="1" t="s">
        <v>365</v>
      </c>
      <c r="D75" s="1" t="s">
        <v>366</v>
      </c>
      <c r="F75" s="1" t="s">
        <v>367</v>
      </c>
      <c r="I75" s="1" t="s">
        <v>365</v>
      </c>
    </row>
    <row r="76" spans="2:9" x14ac:dyDescent="0.2">
      <c r="B76" s="1" t="s">
        <v>368</v>
      </c>
      <c r="D76" s="1" t="s">
        <v>369</v>
      </c>
      <c r="F76" s="1" t="s">
        <v>370</v>
      </c>
      <c r="I76" s="1" t="s">
        <v>368</v>
      </c>
    </row>
    <row r="77" spans="2:9" x14ac:dyDescent="0.2">
      <c r="B77" s="1" t="s">
        <v>371</v>
      </c>
      <c r="D77" s="1" t="s">
        <v>372</v>
      </c>
      <c r="F77" s="1" t="s">
        <v>373</v>
      </c>
      <c r="I77" s="1" t="s">
        <v>371</v>
      </c>
    </row>
    <row r="78" spans="2:9" x14ac:dyDescent="0.2">
      <c r="B78" s="1" t="s">
        <v>374</v>
      </c>
      <c r="D78" s="1" t="s">
        <v>375</v>
      </c>
      <c r="F78" s="1" t="s">
        <v>376</v>
      </c>
      <c r="I78" s="1" t="s">
        <v>374</v>
      </c>
    </row>
    <row r="79" spans="2:9" x14ac:dyDescent="0.2">
      <c r="B79" s="1" t="s">
        <v>377</v>
      </c>
      <c r="D79" s="1" t="s">
        <v>378</v>
      </c>
      <c r="F79" s="1" t="s">
        <v>379</v>
      </c>
      <c r="I79" s="1" t="s">
        <v>377</v>
      </c>
    </row>
    <row r="80" spans="2:9" x14ac:dyDescent="0.2">
      <c r="B80" s="1" t="s">
        <v>380</v>
      </c>
      <c r="D80" s="1" t="s">
        <v>381</v>
      </c>
      <c r="F80" s="1" t="s">
        <v>382</v>
      </c>
      <c r="I80" s="1" t="s">
        <v>380</v>
      </c>
    </row>
    <row r="81" spans="2:9" x14ac:dyDescent="0.2">
      <c r="B81" s="1" t="s">
        <v>383</v>
      </c>
      <c r="D81" s="1" t="s">
        <v>384</v>
      </c>
      <c r="F81" s="1" t="s">
        <v>385</v>
      </c>
      <c r="I81" s="1" t="s">
        <v>383</v>
      </c>
    </row>
    <row r="82" spans="2:9" x14ac:dyDescent="0.2">
      <c r="B82" s="1" t="s">
        <v>386</v>
      </c>
      <c r="D82" s="1" t="s">
        <v>387</v>
      </c>
      <c r="F82" s="1" t="s">
        <v>388</v>
      </c>
      <c r="I82" s="1" t="s">
        <v>386</v>
      </c>
    </row>
    <row r="83" spans="2:9" x14ac:dyDescent="0.2">
      <c r="B83" s="1" t="s">
        <v>389</v>
      </c>
      <c r="D83" s="1" t="s">
        <v>390</v>
      </c>
      <c r="F83" s="1" t="s">
        <v>391</v>
      </c>
      <c r="I83" s="1" t="s">
        <v>389</v>
      </c>
    </row>
    <row r="84" spans="2:9" x14ac:dyDescent="0.2">
      <c r="B84" s="1" t="s">
        <v>392</v>
      </c>
      <c r="D84" s="1" t="s">
        <v>393</v>
      </c>
      <c r="F84" s="1" t="s">
        <v>394</v>
      </c>
      <c r="I84" s="1" t="s">
        <v>392</v>
      </c>
    </row>
    <row r="85" spans="2:9" x14ac:dyDescent="0.2">
      <c r="B85" s="1" t="s">
        <v>395</v>
      </c>
      <c r="D85" s="1" t="s">
        <v>396</v>
      </c>
      <c r="F85" s="1" t="s">
        <v>397</v>
      </c>
      <c r="I85" s="1" t="s">
        <v>395</v>
      </c>
    </row>
    <row r="86" spans="2:9" x14ac:dyDescent="0.2">
      <c r="B86" s="1" t="s">
        <v>398</v>
      </c>
      <c r="D86" s="1" t="s">
        <v>399</v>
      </c>
      <c r="F86" s="1" t="s">
        <v>400</v>
      </c>
      <c r="I86" s="1" t="s">
        <v>398</v>
      </c>
    </row>
    <row r="87" spans="2:9" x14ac:dyDescent="0.2">
      <c r="B87" s="1" t="s">
        <v>401</v>
      </c>
      <c r="D87" s="1" t="s">
        <v>402</v>
      </c>
      <c r="F87" s="1" t="s">
        <v>403</v>
      </c>
      <c r="I87" s="1" t="s">
        <v>401</v>
      </c>
    </row>
    <row r="88" spans="2:9" x14ac:dyDescent="0.2">
      <c r="B88" s="1" t="s">
        <v>404</v>
      </c>
      <c r="D88" s="1" t="s">
        <v>405</v>
      </c>
      <c r="F88" s="1" t="s">
        <v>406</v>
      </c>
      <c r="I88" s="1" t="s">
        <v>404</v>
      </c>
    </row>
    <row r="89" spans="2:9" x14ac:dyDescent="0.2">
      <c r="B89" s="1" t="s">
        <v>407</v>
      </c>
      <c r="D89" s="1" t="s">
        <v>408</v>
      </c>
      <c r="F89" s="1" t="s">
        <v>409</v>
      </c>
      <c r="I89" s="1" t="s">
        <v>407</v>
      </c>
    </row>
    <row r="90" spans="2:9" x14ac:dyDescent="0.2">
      <c r="B90" s="1" t="s">
        <v>410</v>
      </c>
      <c r="D90" s="1" t="s">
        <v>411</v>
      </c>
      <c r="F90" s="1" t="s">
        <v>412</v>
      </c>
      <c r="I90" s="1" t="s">
        <v>410</v>
      </c>
    </row>
    <row r="91" spans="2:9" x14ac:dyDescent="0.2">
      <c r="B91" s="1" t="s">
        <v>413</v>
      </c>
      <c r="D91" s="1" t="s">
        <v>414</v>
      </c>
      <c r="F91" s="1" t="s">
        <v>415</v>
      </c>
      <c r="I91" s="1" t="s">
        <v>413</v>
      </c>
    </row>
    <row r="92" spans="2:9" x14ac:dyDescent="0.2">
      <c r="B92" s="1" t="s">
        <v>416</v>
      </c>
      <c r="D92" s="1" t="s">
        <v>417</v>
      </c>
      <c r="F92" s="1" t="s">
        <v>418</v>
      </c>
      <c r="I92" s="1" t="s">
        <v>416</v>
      </c>
    </row>
    <row r="93" spans="2:9" x14ac:dyDescent="0.2">
      <c r="B93" s="1" t="s">
        <v>419</v>
      </c>
      <c r="D93" s="1" t="s">
        <v>420</v>
      </c>
      <c r="F93" s="1" t="s">
        <v>421</v>
      </c>
      <c r="I93" s="1" t="s">
        <v>419</v>
      </c>
    </row>
    <row r="94" spans="2:9" x14ac:dyDescent="0.2">
      <c r="B94" s="1" t="s">
        <v>422</v>
      </c>
      <c r="D94" s="1" t="s">
        <v>423</v>
      </c>
      <c r="F94" s="1" t="s">
        <v>424</v>
      </c>
      <c r="I94" s="1" t="s">
        <v>422</v>
      </c>
    </row>
    <row r="95" spans="2:9" x14ac:dyDescent="0.2">
      <c r="B95" s="1" t="s">
        <v>425</v>
      </c>
      <c r="D95" s="1" t="s">
        <v>426</v>
      </c>
      <c r="F95" s="1" t="s">
        <v>427</v>
      </c>
      <c r="I95" s="1" t="s">
        <v>425</v>
      </c>
    </row>
    <row r="96" spans="2:9" x14ac:dyDescent="0.2">
      <c r="B96" s="1" t="s">
        <v>428</v>
      </c>
      <c r="D96" s="1" t="s">
        <v>429</v>
      </c>
      <c r="F96" s="1" t="s">
        <v>430</v>
      </c>
      <c r="I96" s="1" t="s">
        <v>428</v>
      </c>
    </row>
    <row r="97" spans="2:9" x14ac:dyDescent="0.2">
      <c r="B97" s="1" t="s">
        <v>431</v>
      </c>
      <c r="D97" s="1" t="s">
        <v>432</v>
      </c>
      <c r="F97" s="1" t="s">
        <v>433</v>
      </c>
      <c r="I97" s="1" t="s">
        <v>431</v>
      </c>
    </row>
    <row r="98" spans="2:9" x14ac:dyDescent="0.2">
      <c r="B98" s="1" t="s">
        <v>434</v>
      </c>
      <c r="D98" s="1" t="s">
        <v>435</v>
      </c>
      <c r="F98" s="1" t="s">
        <v>436</v>
      </c>
      <c r="I98" s="1" t="s">
        <v>434</v>
      </c>
    </row>
    <row r="99" spans="2:9" x14ac:dyDescent="0.2">
      <c r="B99" s="1" t="s">
        <v>437</v>
      </c>
      <c r="D99" s="1" t="s">
        <v>438</v>
      </c>
      <c r="F99" s="1" t="s">
        <v>439</v>
      </c>
      <c r="I99" s="1" t="s">
        <v>437</v>
      </c>
    </row>
    <row r="100" spans="2:9" x14ac:dyDescent="0.2">
      <c r="B100" s="1" t="s">
        <v>440</v>
      </c>
      <c r="D100" s="1" t="s">
        <v>441</v>
      </c>
      <c r="F100" s="1" t="s">
        <v>442</v>
      </c>
      <c r="I100" s="1" t="s">
        <v>440</v>
      </c>
    </row>
    <row r="101" spans="2:9" x14ac:dyDescent="0.2">
      <c r="B101" s="1" t="s">
        <v>443</v>
      </c>
      <c r="D101" s="1" t="s">
        <v>444</v>
      </c>
      <c r="F101" s="1" t="s">
        <v>445</v>
      </c>
      <c r="I101" s="1" t="s">
        <v>443</v>
      </c>
    </row>
    <row r="102" spans="2:9" x14ac:dyDescent="0.2">
      <c r="B102" s="1" t="s">
        <v>446</v>
      </c>
      <c r="D102" s="1" t="s">
        <v>447</v>
      </c>
      <c r="F102" s="1" t="s">
        <v>448</v>
      </c>
      <c r="I102" s="1" t="s">
        <v>446</v>
      </c>
    </row>
    <row r="103" spans="2:9" x14ac:dyDescent="0.2">
      <c r="B103" s="1" t="s">
        <v>449</v>
      </c>
      <c r="D103" s="1" t="s">
        <v>450</v>
      </c>
      <c r="F103" s="1" t="s">
        <v>451</v>
      </c>
      <c r="I103" s="1" t="s">
        <v>449</v>
      </c>
    </row>
    <row r="104" spans="2:9" x14ac:dyDescent="0.2">
      <c r="B104" s="1" t="s">
        <v>452</v>
      </c>
      <c r="D104" s="1" t="s">
        <v>453</v>
      </c>
      <c r="F104" s="1" t="s">
        <v>454</v>
      </c>
      <c r="I104" s="1" t="s">
        <v>452</v>
      </c>
    </row>
    <row r="105" spans="2:9" x14ac:dyDescent="0.2">
      <c r="B105" s="1" t="s">
        <v>455</v>
      </c>
      <c r="D105" s="1" t="s">
        <v>456</v>
      </c>
      <c r="F105" s="1" t="s">
        <v>457</v>
      </c>
      <c r="I105" s="1" t="s">
        <v>455</v>
      </c>
    </row>
    <row r="106" spans="2:9" x14ac:dyDescent="0.2">
      <c r="B106" s="1" t="s">
        <v>458</v>
      </c>
      <c r="D106" s="1" t="s">
        <v>459</v>
      </c>
      <c r="F106" s="1" t="s">
        <v>460</v>
      </c>
      <c r="I106" s="1" t="s">
        <v>458</v>
      </c>
    </row>
    <row r="107" spans="2:9" x14ac:dyDescent="0.2">
      <c r="B107" s="1" t="s">
        <v>461</v>
      </c>
      <c r="D107" s="1" t="s">
        <v>462</v>
      </c>
      <c r="F107" s="1" t="s">
        <v>463</v>
      </c>
      <c r="I107" s="1" t="s">
        <v>461</v>
      </c>
    </row>
    <row r="108" spans="2:9" x14ac:dyDescent="0.2">
      <c r="B108" s="1" t="s">
        <v>464</v>
      </c>
      <c r="D108" s="1" t="s">
        <v>465</v>
      </c>
      <c r="F108" s="1" t="s">
        <v>466</v>
      </c>
      <c r="I108" s="1" t="s">
        <v>464</v>
      </c>
    </row>
    <row r="109" spans="2:9" x14ac:dyDescent="0.2">
      <c r="B109" s="1" t="s">
        <v>467</v>
      </c>
      <c r="D109" s="1" t="s">
        <v>468</v>
      </c>
      <c r="F109" s="1" t="s">
        <v>469</v>
      </c>
      <c r="I109" s="1" t="s">
        <v>467</v>
      </c>
    </row>
    <row r="110" spans="2:9" x14ac:dyDescent="0.2">
      <c r="B110" s="1" t="s">
        <v>470</v>
      </c>
      <c r="D110" s="1" t="s">
        <v>471</v>
      </c>
      <c r="F110" s="1" t="s">
        <v>472</v>
      </c>
      <c r="I110" s="1" t="s">
        <v>470</v>
      </c>
    </row>
    <row r="111" spans="2:9" x14ac:dyDescent="0.2">
      <c r="B111" s="1" t="s">
        <v>473</v>
      </c>
      <c r="D111" s="1" t="s">
        <v>474</v>
      </c>
      <c r="F111" s="1" t="s">
        <v>475</v>
      </c>
      <c r="I111" s="1" t="s">
        <v>473</v>
      </c>
    </row>
    <row r="112" spans="2:9" x14ac:dyDescent="0.2">
      <c r="B112" s="1" t="s">
        <v>476</v>
      </c>
      <c r="D112" s="1" t="s">
        <v>477</v>
      </c>
      <c r="F112" s="1" t="s">
        <v>478</v>
      </c>
      <c r="I112" s="1" t="s">
        <v>476</v>
      </c>
    </row>
    <row r="113" spans="2:9" x14ac:dyDescent="0.2">
      <c r="B113" s="1" t="s">
        <v>479</v>
      </c>
      <c r="D113" s="1" t="s">
        <v>480</v>
      </c>
      <c r="F113" s="1" t="s">
        <v>481</v>
      </c>
      <c r="I113" s="1" t="s">
        <v>479</v>
      </c>
    </row>
    <row r="114" spans="2:9" x14ac:dyDescent="0.2">
      <c r="B114" s="1" t="s">
        <v>482</v>
      </c>
      <c r="D114" s="1" t="s">
        <v>483</v>
      </c>
      <c r="F114" s="1" t="s">
        <v>484</v>
      </c>
      <c r="I114" s="1" t="s">
        <v>482</v>
      </c>
    </row>
    <row r="115" spans="2:9" x14ac:dyDescent="0.2">
      <c r="B115" s="1" t="s">
        <v>485</v>
      </c>
      <c r="D115" s="1" t="s">
        <v>486</v>
      </c>
      <c r="F115" s="1" t="s">
        <v>487</v>
      </c>
      <c r="I115" s="1" t="s">
        <v>485</v>
      </c>
    </row>
    <row r="116" spans="2:9" x14ac:dyDescent="0.2">
      <c r="B116" s="1" t="s">
        <v>488</v>
      </c>
      <c r="D116" s="1" t="s">
        <v>489</v>
      </c>
      <c r="F116" s="1" t="s">
        <v>490</v>
      </c>
      <c r="I116" s="1" t="s">
        <v>488</v>
      </c>
    </row>
    <row r="117" spans="2:9" x14ac:dyDescent="0.2">
      <c r="B117" s="1" t="s">
        <v>491</v>
      </c>
      <c r="D117" s="1" t="s">
        <v>492</v>
      </c>
      <c r="F117" s="1" t="s">
        <v>493</v>
      </c>
      <c r="I117" s="1" t="s">
        <v>491</v>
      </c>
    </row>
    <row r="118" spans="2:9" x14ac:dyDescent="0.2">
      <c r="B118" s="1" t="s">
        <v>494</v>
      </c>
      <c r="D118" s="1" t="s">
        <v>495</v>
      </c>
      <c r="F118" s="1" t="s">
        <v>496</v>
      </c>
      <c r="I118" s="1" t="s">
        <v>494</v>
      </c>
    </row>
    <row r="119" spans="2:9" x14ac:dyDescent="0.2">
      <c r="B119" s="1" t="s">
        <v>497</v>
      </c>
      <c r="D119" s="1" t="s">
        <v>498</v>
      </c>
      <c r="F119" s="1" t="s">
        <v>499</v>
      </c>
      <c r="I119" s="1" t="s">
        <v>497</v>
      </c>
    </row>
    <row r="120" spans="2:9" x14ac:dyDescent="0.2">
      <c r="B120" s="1" t="s">
        <v>500</v>
      </c>
      <c r="D120" s="1" t="s">
        <v>501</v>
      </c>
      <c r="F120" s="1" t="s">
        <v>502</v>
      </c>
      <c r="I120" s="1" t="s">
        <v>500</v>
      </c>
    </row>
    <row r="121" spans="2:9" x14ac:dyDescent="0.2">
      <c r="B121" s="1" t="s">
        <v>503</v>
      </c>
      <c r="D121" s="1" t="s">
        <v>504</v>
      </c>
      <c r="F121" s="1" t="s">
        <v>505</v>
      </c>
      <c r="I121" s="1" t="s">
        <v>503</v>
      </c>
    </row>
    <row r="122" spans="2:9" x14ac:dyDescent="0.2">
      <c r="B122" s="1" t="s">
        <v>506</v>
      </c>
      <c r="D122" s="1" t="s">
        <v>507</v>
      </c>
      <c r="F122" s="1" t="s">
        <v>508</v>
      </c>
      <c r="I122" s="1" t="s">
        <v>506</v>
      </c>
    </row>
    <row r="123" spans="2:9" x14ac:dyDescent="0.2">
      <c r="B123" s="1" t="s">
        <v>509</v>
      </c>
      <c r="D123" s="1" t="s">
        <v>510</v>
      </c>
      <c r="F123" s="1" t="s">
        <v>511</v>
      </c>
      <c r="I123" s="1" t="s">
        <v>509</v>
      </c>
    </row>
    <row r="124" spans="2:9" x14ac:dyDescent="0.2">
      <c r="B124" s="1" t="s">
        <v>512</v>
      </c>
      <c r="D124" s="1" t="s">
        <v>513</v>
      </c>
      <c r="F124" s="1" t="s">
        <v>514</v>
      </c>
      <c r="I124" s="1" t="s">
        <v>512</v>
      </c>
    </row>
    <row r="125" spans="2:9" x14ac:dyDescent="0.2">
      <c r="B125" s="1" t="s">
        <v>515</v>
      </c>
      <c r="D125" s="1" t="s">
        <v>516</v>
      </c>
      <c r="F125" s="1" t="s">
        <v>517</v>
      </c>
      <c r="I125" s="1" t="s">
        <v>515</v>
      </c>
    </row>
    <row r="126" spans="2:9" x14ac:dyDescent="0.2">
      <c r="B126" s="1" t="s">
        <v>518</v>
      </c>
      <c r="D126" s="1" t="s">
        <v>519</v>
      </c>
      <c r="F126" s="1" t="s">
        <v>520</v>
      </c>
      <c r="I126" s="1" t="s">
        <v>518</v>
      </c>
    </row>
    <row r="127" spans="2:9" x14ac:dyDescent="0.2">
      <c r="B127" s="1" t="s">
        <v>521</v>
      </c>
      <c r="D127" s="1" t="s">
        <v>522</v>
      </c>
      <c r="F127" s="1" t="s">
        <v>523</v>
      </c>
      <c r="I127" s="1" t="s">
        <v>521</v>
      </c>
    </row>
    <row r="128" spans="2:9" x14ac:dyDescent="0.2">
      <c r="B128" s="1" t="s">
        <v>524</v>
      </c>
      <c r="D128" s="1" t="s">
        <v>525</v>
      </c>
      <c r="F128" s="1" t="s">
        <v>526</v>
      </c>
      <c r="I128" s="1" t="s">
        <v>524</v>
      </c>
    </row>
    <row r="129" spans="2:9" x14ac:dyDescent="0.2">
      <c r="B129" s="1" t="s">
        <v>527</v>
      </c>
      <c r="D129" s="1" t="s">
        <v>528</v>
      </c>
      <c r="F129" s="1" t="s">
        <v>529</v>
      </c>
      <c r="I129" s="1" t="s">
        <v>527</v>
      </c>
    </row>
    <row r="130" spans="2:9" x14ac:dyDescent="0.2">
      <c r="B130" s="1" t="s">
        <v>530</v>
      </c>
      <c r="D130" s="1" t="s">
        <v>531</v>
      </c>
      <c r="F130" s="1" t="s">
        <v>532</v>
      </c>
      <c r="I130" s="1" t="s">
        <v>530</v>
      </c>
    </row>
    <row r="131" spans="2:9" x14ac:dyDescent="0.2">
      <c r="B131" s="1" t="s">
        <v>533</v>
      </c>
      <c r="D131" s="1" t="s">
        <v>534</v>
      </c>
      <c r="F131" s="1" t="s">
        <v>535</v>
      </c>
      <c r="I131" s="1" t="s">
        <v>533</v>
      </c>
    </row>
    <row r="132" spans="2:9" x14ac:dyDescent="0.2">
      <c r="B132" s="1" t="s">
        <v>536</v>
      </c>
      <c r="D132" s="1" t="s">
        <v>537</v>
      </c>
      <c r="F132" s="1" t="s">
        <v>538</v>
      </c>
      <c r="I132" s="1" t="s">
        <v>536</v>
      </c>
    </row>
    <row r="133" spans="2:9" x14ac:dyDescent="0.2">
      <c r="B133" s="1" t="s">
        <v>539</v>
      </c>
      <c r="D133" s="1" t="s">
        <v>540</v>
      </c>
      <c r="F133" s="1" t="s">
        <v>541</v>
      </c>
      <c r="I133" s="1" t="s">
        <v>539</v>
      </c>
    </row>
    <row r="134" spans="2:9" x14ac:dyDescent="0.2">
      <c r="B134" s="1" t="s">
        <v>542</v>
      </c>
      <c r="D134" s="1" t="s">
        <v>543</v>
      </c>
      <c r="F134" s="1" t="s">
        <v>544</v>
      </c>
      <c r="I134" s="1" t="s">
        <v>542</v>
      </c>
    </row>
    <row r="135" spans="2:9" x14ac:dyDescent="0.2">
      <c r="B135" s="1" t="s">
        <v>545</v>
      </c>
      <c r="D135" s="1" t="s">
        <v>546</v>
      </c>
      <c r="F135" s="1" t="s">
        <v>547</v>
      </c>
      <c r="I135" s="1" t="s">
        <v>545</v>
      </c>
    </row>
    <row r="136" spans="2:9" x14ac:dyDescent="0.2">
      <c r="B136" s="1" t="s">
        <v>548</v>
      </c>
      <c r="D136" s="1" t="s">
        <v>549</v>
      </c>
      <c r="F136" s="1" t="s">
        <v>550</v>
      </c>
      <c r="I136" s="1" t="s">
        <v>548</v>
      </c>
    </row>
    <row r="137" spans="2:9" x14ac:dyDescent="0.2">
      <c r="B137" s="1" t="s">
        <v>551</v>
      </c>
      <c r="D137" s="1" t="s">
        <v>552</v>
      </c>
      <c r="F137" s="1" t="s">
        <v>553</v>
      </c>
      <c r="I137" s="1" t="s">
        <v>551</v>
      </c>
    </row>
    <row r="138" spans="2:9" x14ac:dyDescent="0.2">
      <c r="B138" s="1" t="s">
        <v>554</v>
      </c>
      <c r="D138" s="1" t="s">
        <v>555</v>
      </c>
      <c r="F138" s="1" t="s">
        <v>556</v>
      </c>
      <c r="I138" s="1" t="s">
        <v>554</v>
      </c>
    </row>
    <row r="139" spans="2:9" x14ac:dyDescent="0.2">
      <c r="B139" s="1" t="s">
        <v>557</v>
      </c>
      <c r="D139" s="1" t="s">
        <v>558</v>
      </c>
      <c r="F139" s="1" t="s">
        <v>559</v>
      </c>
      <c r="I139" s="1" t="s">
        <v>557</v>
      </c>
    </row>
    <row r="140" spans="2:9" x14ac:dyDescent="0.2">
      <c r="B140" s="1" t="s">
        <v>560</v>
      </c>
      <c r="D140" s="1" t="s">
        <v>561</v>
      </c>
      <c r="F140" s="1" t="s">
        <v>562</v>
      </c>
      <c r="I140" s="1" t="s">
        <v>560</v>
      </c>
    </row>
    <row r="141" spans="2:9" x14ac:dyDescent="0.2">
      <c r="B141" s="1" t="s">
        <v>563</v>
      </c>
      <c r="D141" s="1" t="s">
        <v>564</v>
      </c>
      <c r="F141" s="1" t="s">
        <v>565</v>
      </c>
      <c r="I141" s="1" t="s">
        <v>563</v>
      </c>
    </row>
    <row r="142" spans="2:9" x14ac:dyDescent="0.2">
      <c r="B142" s="1" t="s">
        <v>566</v>
      </c>
      <c r="D142" s="1" t="s">
        <v>567</v>
      </c>
      <c r="F142" s="1" t="s">
        <v>568</v>
      </c>
      <c r="I142" s="1" t="s">
        <v>566</v>
      </c>
    </row>
    <row r="143" spans="2:9" x14ac:dyDescent="0.2">
      <c r="B143" s="1" t="s">
        <v>569</v>
      </c>
      <c r="D143" s="1" t="s">
        <v>570</v>
      </c>
      <c r="F143" s="1" t="s">
        <v>571</v>
      </c>
      <c r="I143" s="1" t="s">
        <v>569</v>
      </c>
    </row>
    <row r="144" spans="2:9" x14ac:dyDescent="0.2">
      <c r="B144" s="1" t="s">
        <v>572</v>
      </c>
      <c r="D144" s="1" t="s">
        <v>573</v>
      </c>
      <c r="F144" s="1" t="s">
        <v>574</v>
      </c>
      <c r="I144" s="1" t="s">
        <v>572</v>
      </c>
    </row>
    <row r="145" spans="2:9" x14ac:dyDescent="0.2">
      <c r="B145" s="1" t="s">
        <v>575</v>
      </c>
      <c r="D145" s="1" t="s">
        <v>576</v>
      </c>
      <c r="F145" s="1" t="s">
        <v>577</v>
      </c>
      <c r="I145" s="1" t="s">
        <v>575</v>
      </c>
    </row>
    <row r="146" spans="2:9" x14ac:dyDescent="0.2">
      <c r="B146" s="1" t="s">
        <v>578</v>
      </c>
      <c r="D146" s="1" t="s">
        <v>579</v>
      </c>
      <c r="F146" s="1" t="s">
        <v>580</v>
      </c>
      <c r="I146" s="1" t="s">
        <v>578</v>
      </c>
    </row>
    <row r="147" spans="2:9" x14ac:dyDescent="0.2">
      <c r="B147" s="1" t="s">
        <v>581</v>
      </c>
      <c r="D147" s="1" t="s">
        <v>582</v>
      </c>
      <c r="F147" s="1" t="s">
        <v>583</v>
      </c>
      <c r="I147" s="1" t="s">
        <v>581</v>
      </c>
    </row>
    <row r="148" spans="2:9" x14ac:dyDescent="0.2">
      <c r="B148" s="1" t="s">
        <v>584</v>
      </c>
      <c r="D148" s="1" t="s">
        <v>585</v>
      </c>
      <c r="F148" s="1" t="s">
        <v>586</v>
      </c>
      <c r="I148" s="1" t="s">
        <v>584</v>
      </c>
    </row>
    <row r="149" spans="2:9" x14ac:dyDescent="0.2">
      <c r="B149" s="1" t="s">
        <v>587</v>
      </c>
      <c r="D149" s="1" t="s">
        <v>588</v>
      </c>
      <c r="F149" s="1" t="s">
        <v>589</v>
      </c>
      <c r="I149" s="1" t="s">
        <v>587</v>
      </c>
    </row>
    <row r="150" spans="2:9" x14ac:dyDescent="0.2">
      <c r="B150" s="1" t="s">
        <v>590</v>
      </c>
      <c r="D150" s="1" t="s">
        <v>591</v>
      </c>
      <c r="F150" s="1" t="s">
        <v>592</v>
      </c>
      <c r="I150" s="1" t="s">
        <v>590</v>
      </c>
    </row>
    <row r="151" spans="2:9" x14ac:dyDescent="0.2">
      <c r="B151" s="1" t="s">
        <v>593</v>
      </c>
      <c r="D151" s="1" t="s">
        <v>594</v>
      </c>
      <c r="F151" s="1" t="s">
        <v>595</v>
      </c>
      <c r="I151" s="1" t="s">
        <v>593</v>
      </c>
    </row>
    <row r="152" spans="2:9" x14ac:dyDescent="0.2">
      <c r="B152" s="1" t="s">
        <v>596</v>
      </c>
      <c r="D152" s="1" t="s">
        <v>597</v>
      </c>
      <c r="F152" s="1" t="s">
        <v>598</v>
      </c>
      <c r="I152" s="1" t="s">
        <v>596</v>
      </c>
    </row>
    <row r="153" spans="2:9" x14ac:dyDescent="0.2">
      <c r="B153" s="1" t="s">
        <v>599</v>
      </c>
      <c r="D153" s="1" t="s">
        <v>600</v>
      </c>
      <c r="F153" s="1" t="s">
        <v>601</v>
      </c>
      <c r="I153" s="1" t="s">
        <v>599</v>
      </c>
    </row>
    <row r="154" spans="2:9" x14ac:dyDescent="0.2">
      <c r="B154" s="1" t="s">
        <v>602</v>
      </c>
      <c r="D154" s="1" t="s">
        <v>603</v>
      </c>
      <c r="F154" s="1" t="s">
        <v>604</v>
      </c>
      <c r="I154" s="1" t="s">
        <v>602</v>
      </c>
    </row>
    <row r="155" spans="2:9" x14ac:dyDescent="0.2">
      <c r="B155" s="1" t="s">
        <v>605</v>
      </c>
      <c r="D155" s="1" t="s">
        <v>606</v>
      </c>
      <c r="F155" s="1" t="s">
        <v>607</v>
      </c>
      <c r="I155" s="1" t="s">
        <v>605</v>
      </c>
    </row>
    <row r="156" spans="2:9" x14ac:dyDescent="0.2">
      <c r="B156" s="1" t="s">
        <v>608</v>
      </c>
      <c r="D156" s="1" t="s">
        <v>609</v>
      </c>
      <c r="F156" s="1" t="s">
        <v>610</v>
      </c>
      <c r="I156" s="1" t="s">
        <v>608</v>
      </c>
    </row>
    <row r="157" spans="2:9" x14ac:dyDescent="0.2">
      <c r="B157" s="1" t="s">
        <v>611</v>
      </c>
      <c r="D157" s="1" t="s">
        <v>612</v>
      </c>
      <c r="F157" s="1" t="s">
        <v>613</v>
      </c>
      <c r="I157" s="1" t="s">
        <v>611</v>
      </c>
    </row>
    <row r="158" spans="2:9" x14ac:dyDescent="0.2">
      <c r="B158" s="1" t="s">
        <v>614</v>
      </c>
      <c r="D158" s="1" t="s">
        <v>615</v>
      </c>
      <c r="F158" s="1" t="s">
        <v>616</v>
      </c>
      <c r="I158" s="1" t="s">
        <v>614</v>
      </c>
    </row>
    <row r="159" spans="2:9" x14ac:dyDescent="0.2">
      <c r="B159" s="1" t="s">
        <v>617</v>
      </c>
      <c r="D159" s="1" t="s">
        <v>618</v>
      </c>
      <c r="F159" s="1" t="s">
        <v>619</v>
      </c>
      <c r="I159" s="1" t="s">
        <v>617</v>
      </c>
    </row>
    <row r="160" spans="2:9" x14ac:dyDescent="0.2">
      <c r="B160" s="1" t="s">
        <v>620</v>
      </c>
      <c r="D160" s="1" t="s">
        <v>621</v>
      </c>
      <c r="F160" s="1" t="s">
        <v>622</v>
      </c>
      <c r="I160" s="1" t="s">
        <v>620</v>
      </c>
    </row>
    <row r="161" spans="2:9" x14ac:dyDescent="0.2">
      <c r="B161" s="1" t="s">
        <v>623</v>
      </c>
      <c r="D161" s="1" t="s">
        <v>624</v>
      </c>
      <c r="F161" s="1" t="s">
        <v>625</v>
      </c>
      <c r="I161" s="1" t="s">
        <v>623</v>
      </c>
    </row>
    <row r="162" spans="2:9" x14ac:dyDescent="0.2">
      <c r="B162" s="1" t="s">
        <v>626</v>
      </c>
      <c r="D162" s="1" t="s">
        <v>627</v>
      </c>
      <c r="F162" s="1" t="s">
        <v>628</v>
      </c>
      <c r="I162" s="1" t="s">
        <v>626</v>
      </c>
    </row>
    <row r="163" spans="2:9" x14ac:dyDescent="0.2">
      <c r="B163" s="1" t="s">
        <v>629</v>
      </c>
      <c r="D163" s="1" t="s">
        <v>630</v>
      </c>
      <c r="F163" s="1" t="s">
        <v>631</v>
      </c>
      <c r="I163" s="1" t="s">
        <v>629</v>
      </c>
    </row>
    <row r="164" spans="2:9" x14ac:dyDescent="0.2">
      <c r="B164" s="1" t="s">
        <v>632</v>
      </c>
      <c r="D164" s="1" t="s">
        <v>633</v>
      </c>
      <c r="F164" s="1" t="s">
        <v>634</v>
      </c>
      <c r="I164" s="1" t="s">
        <v>632</v>
      </c>
    </row>
    <row r="165" spans="2:9" x14ac:dyDescent="0.2">
      <c r="B165" s="1" t="s">
        <v>635</v>
      </c>
      <c r="D165" s="1" t="s">
        <v>636</v>
      </c>
      <c r="F165" s="1" t="s">
        <v>637</v>
      </c>
      <c r="I165" s="1" t="s">
        <v>635</v>
      </c>
    </row>
    <row r="166" spans="2:9" x14ac:dyDescent="0.2">
      <c r="B166" s="1" t="s">
        <v>638</v>
      </c>
      <c r="D166" s="1" t="s">
        <v>639</v>
      </c>
      <c r="F166" s="1" t="s">
        <v>640</v>
      </c>
      <c r="I166" s="1" t="s">
        <v>638</v>
      </c>
    </row>
    <row r="167" spans="2:9" x14ac:dyDescent="0.2">
      <c r="B167" s="1" t="s">
        <v>641</v>
      </c>
      <c r="D167" s="1" t="s">
        <v>642</v>
      </c>
      <c r="F167" s="1" t="s">
        <v>643</v>
      </c>
      <c r="I167" s="1" t="s">
        <v>641</v>
      </c>
    </row>
    <row r="168" spans="2:9" x14ac:dyDescent="0.2">
      <c r="B168" s="1" t="s">
        <v>644</v>
      </c>
      <c r="D168" s="1" t="s">
        <v>645</v>
      </c>
      <c r="F168" s="1" t="s">
        <v>646</v>
      </c>
      <c r="I168" s="1" t="s">
        <v>644</v>
      </c>
    </row>
    <row r="169" spans="2:9" x14ac:dyDescent="0.2">
      <c r="B169" s="1" t="s">
        <v>647</v>
      </c>
      <c r="D169" s="1" t="s">
        <v>648</v>
      </c>
      <c r="F169" s="1" t="s">
        <v>649</v>
      </c>
      <c r="I169" s="1" t="s">
        <v>647</v>
      </c>
    </row>
    <row r="170" spans="2:9" x14ac:dyDescent="0.2">
      <c r="B170" s="1" t="s">
        <v>650</v>
      </c>
      <c r="D170" s="1" t="s">
        <v>651</v>
      </c>
      <c r="F170" s="1" t="s">
        <v>652</v>
      </c>
      <c r="I170" s="1" t="s">
        <v>650</v>
      </c>
    </row>
    <row r="171" spans="2:9" x14ac:dyDescent="0.2">
      <c r="B171" s="1" t="s">
        <v>653</v>
      </c>
      <c r="D171" s="1" t="s">
        <v>654</v>
      </c>
      <c r="F171" s="1" t="s">
        <v>655</v>
      </c>
      <c r="I171" s="1" t="s">
        <v>653</v>
      </c>
    </row>
    <row r="172" spans="2:9" x14ac:dyDescent="0.2">
      <c r="B172" s="1" t="s">
        <v>656</v>
      </c>
      <c r="D172" s="1" t="s">
        <v>657</v>
      </c>
      <c r="F172" s="1" t="s">
        <v>658</v>
      </c>
      <c r="I172" s="1" t="s">
        <v>656</v>
      </c>
    </row>
    <row r="173" spans="2:9" x14ac:dyDescent="0.2">
      <c r="B173" s="1" t="s">
        <v>659</v>
      </c>
      <c r="D173" s="1" t="s">
        <v>660</v>
      </c>
      <c r="F173" s="1" t="s">
        <v>661</v>
      </c>
      <c r="I173" s="1" t="s">
        <v>659</v>
      </c>
    </row>
    <row r="174" spans="2:9" x14ac:dyDescent="0.2">
      <c r="B174" s="1" t="s">
        <v>662</v>
      </c>
      <c r="D174" s="1" t="s">
        <v>663</v>
      </c>
      <c r="F174" s="1" t="s">
        <v>664</v>
      </c>
      <c r="I174" s="1" t="s">
        <v>662</v>
      </c>
    </row>
    <row r="175" spans="2:9" x14ac:dyDescent="0.2">
      <c r="B175" s="1" t="s">
        <v>665</v>
      </c>
      <c r="D175" s="1" t="s">
        <v>666</v>
      </c>
      <c r="F175" s="1" t="s">
        <v>667</v>
      </c>
      <c r="I175" s="1" t="s">
        <v>665</v>
      </c>
    </row>
    <row r="176" spans="2:9" x14ac:dyDescent="0.2">
      <c r="B176" s="1" t="s">
        <v>668</v>
      </c>
      <c r="D176" s="1" t="s">
        <v>669</v>
      </c>
      <c r="F176" s="1" t="s">
        <v>670</v>
      </c>
      <c r="I176" s="1" t="s">
        <v>668</v>
      </c>
    </row>
    <row r="177" spans="2:9" x14ac:dyDescent="0.2">
      <c r="B177" s="1" t="s">
        <v>671</v>
      </c>
      <c r="D177" s="1" t="s">
        <v>672</v>
      </c>
      <c r="F177" s="1" t="s">
        <v>673</v>
      </c>
      <c r="I177" s="1" t="s">
        <v>671</v>
      </c>
    </row>
    <row r="178" spans="2:9" x14ac:dyDescent="0.2">
      <c r="B178" s="1" t="s">
        <v>674</v>
      </c>
      <c r="D178" s="1" t="s">
        <v>675</v>
      </c>
      <c r="F178" s="1" t="s">
        <v>676</v>
      </c>
      <c r="I178" s="1" t="s">
        <v>674</v>
      </c>
    </row>
    <row r="179" spans="2:9" x14ac:dyDescent="0.2">
      <c r="B179" s="1" t="s">
        <v>677</v>
      </c>
      <c r="D179" s="1" t="s">
        <v>678</v>
      </c>
      <c r="F179" s="1" t="s">
        <v>679</v>
      </c>
      <c r="I179" s="1" t="s">
        <v>677</v>
      </c>
    </row>
    <row r="180" spans="2:9" x14ac:dyDescent="0.2">
      <c r="B180" s="1" t="s">
        <v>680</v>
      </c>
      <c r="D180" s="1" t="s">
        <v>681</v>
      </c>
      <c r="F180" s="1" t="s">
        <v>682</v>
      </c>
      <c r="I180" s="1" t="s">
        <v>680</v>
      </c>
    </row>
    <row r="181" spans="2:9" x14ac:dyDescent="0.2">
      <c r="B181" s="1" t="s">
        <v>683</v>
      </c>
      <c r="D181" s="1" t="s">
        <v>684</v>
      </c>
      <c r="F181" s="1" t="s">
        <v>685</v>
      </c>
      <c r="I181" s="1" t="s">
        <v>683</v>
      </c>
    </row>
    <row r="182" spans="2:9" x14ac:dyDescent="0.2">
      <c r="B182" s="1" t="s">
        <v>686</v>
      </c>
      <c r="D182" s="1" t="s">
        <v>687</v>
      </c>
      <c r="F182" s="1" t="s">
        <v>688</v>
      </c>
      <c r="I182" s="1" t="s">
        <v>686</v>
      </c>
    </row>
    <row r="183" spans="2:9" x14ac:dyDescent="0.2">
      <c r="B183" s="1" t="s">
        <v>689</v>
      </c>
      <c r="D183" s="1" t="s">
        <v>690</v>
      </c>
      <c r="F183" s="1" t="s">
        <v>691</v>
      </c>
      <c r="I183" s="1" t="s">
        <v>689</v>
      </c>
    </row>
    <row r="184" spans="2:9" x14ac:dyDescent="0.2">
      <c r="B184" s="1" t="s">
        <v>692</v>
      </c>
      <c r="D184" s="1" t="s">
        <v>693</v>
      </c>
      <c r="F184" s="1" t="s">
        <v>694</v>
      </c>
      <c r="I184" s="1" t="s">
        <v>692</v>
      </c>
    </row>
    <row r="185" spans="2:9" x14ac:dyDescent="0.2">
      <c r="B185" s="1" t="s">
        <v>695</v>
      </c>
      <c r="D185" s="1" t="s">
        <v>696</v>
      </c>
      <c r="F185" s="1" t="s">
        <v>697</v>
      </c>
      <c r="I185" s="1" t="s">
        <v>695</v>
      </c>
    </row>
    <row r="186" spans="2:9" x14ac:dyDescent="0.2">
      <c r="B186" s="1" t="s">
        <v>698</v>
      </c>
      <c r="D186" s="1" t="s">
        <v>699</v>
      </c>
      <c r="F186" s="1" t="s">
        <v>700</v>
      </c>
      <c r="I186" s="1" t="s">
        <v>698</v>
      </c>
    </row>
    <row r="187" spans="2:9" x14ac:dyDescent="0.2">
      <c r="B187" s="1" t="s">
        <v>701</v>
      </c>
      <c r="D187" s="1" t="s">
        <v>702</v>
      </c>
      <c r="F187" s="1" t="s">
        <v>703</v>
      </c>
      <c r="I187" s="1" t="s">
        <v>701</v>
      </c>
    </row>
    <row r="188" spans="2:9" x14ac:dyDescent="0.2">
      <c r="B188" s="1" t="s">
        <v>704</v>
      </c>
      <c r="D188" s="1" t="s">
        <v>705</v>
      </c>
      <c r="F188" s="1" t="s">
        <v>706</v>
      </c>
      <c r="I188" s="1" t="s">
        <v>704</v>
      </c>
    </row>
    <row r="189" spans="2:9" x14ac:dyDescent="0.2">
      <c r="B189" s="1" t="s">
        <v>707</v>
      </c>
      <c r="D189" s="1" t="s">
        <v>708</v>
      </c>
      <c r="F189" s="1" t="s">
        <v>709</v>
      </c>
      <c r="I189" s="1" t="s">
        <v>707</v>
      </c>
    </row>
    <row r="190" spans="2:9" x14ac:dyDescent="0.2">
      <c r="B190" s="1" t="s">
        <v>710</v>
      </c>
      <c r="D190" s="1" t="s">
        <v>711</v>
      </c>
      <c r="F190" s="1" t="s">
        <v>712</v>
      </c>
      <c r="I190" s="1" t="s">
        <v>710</v>
      </c>
    </row>
    <row r="191" spans="2:9" x14ac:dyDescent="0.2">
      <c r="B191" s="1" t="s">
        <v>713</v>
      </c>
      <c r="D191" s="1" t="s">
        <v>714</v>
      </c>
      <c r="F191" s="1" t="s">
        <v>715</v>
      </c>
      <c r="I191" s="1" t="s">
        <v>713</v>
      </c>
    </row>
    <row r="192" spans="2:9" x14ac:dyDescent="0.2">
      <c r="B192" s="1" t="s">
        <v>716</v>
      </c>
      <c r="D192" s="1" t="s">
        <v>717</v>
      </c>
      <c r="F192" s="1" t="s">
        <v>718</v>
      </c>
      <c r="I192" s="1" t="s">
        <v>716</v>
      </c>
    </row>
    <row r="193" spans="2:9" x14ac:dyDescent="0.2">
      <c r="B193" s="1" t="s">
        <v>719</v>
      </c>
      <c r="D193" s="1" t="s">
        <v>720</v>
      </c>
      <c r="F193" s="1" t="s">
        <v>721</v>
      </c>
      <c r="I193" s="1" t="s">
        <v>719</v>
      </c>
    </row>
    <row r="194" spans="2:9" x14ac:dyDescent="0.2">
      <c r="B194" s="1" t="s">
        <v>722</v>
      </c>
      <c r="D194" s="1" t="s">
        <v>723</v>
      </c>
      <c r="F194" s="1" t="s">
        <v>724</v>
      </c>
      <c r="I194" s="1" t="s">
        <v>722</v>
      </c>
    </row>
    <row r="195" spans="2:9" x14ac:dyDescent="0.2">
      <c r="B195" s="1" t="s">
        <v>725</v>
      </c>
      <c r="D195" s="1" t="s">
        <v>726</v>
      </c>
      <c r="F195" s="1" t="s">
        <v>727</v>
      </c>
      <c r="I195" s="1" t="s">
        <v>725</v>
      </c>
    </row>
    <row r="196" spans="2:9" x14ac:dyDescent="0.2">
      <c r="B196" s="1" t="s">
        <v>728</v>
      </c>
      <c r="D196" s="1" t="s">
        <v>729</v>
      </c>
      <c r="F196" s="1" t="s">
        <v>730</v>
      </c>
      <c r="I196" s="1" t="s">
        <v>728</v>
      </c>
    </row>
    <row r="197" spans="2:9" x14ac:dyDescent="0.2">
      <c r="B197" s="1" t="s">
        <v>731</v>
      </c>
      <c r="D197" s="1" t="s">
        <v>732</v>
      </c>
      <c r="F197" s="1" t="s">
        <v>733</v>
      </c>
      <c r="I197" s="1" t="s">
        <v>731</v>
      </c>
    </row>
    <row r="198" spans="2:9" x14ac:dyDescent="0.2">
      <c r="B198" s="1" t="s">
        <v>734</v>
      </c>
      <c r="D198" s="1" t="s">
        <v>735</v>
      </c>
      <c r="F198" s="1" t="s">
        <v>736</v>
      </c>
      <c r="I198" s="1" t="s">
        <v>734</v>
      </c>
    </row>
    <row r="199" spans="2:9" x14ac:dyDescent="0.2">
      <c r="B199" s="1" t="s">
        <v>737</v>
      </c>
      <c r="D199" s="1" t="s">
        <v>738</v>
      </c>
      <c r="F199" s="1" t="s">
        <v>739</v>
      </c>
      <c r="I199" s="1" t="s">
        <v>737</v>
      </c>
    </row>
    <row r="200" spans="2:9" x14ac:dyDescent="0.2">
      <c r="B200" s="1" t="s">
        <v>740</v>
      </c>
      <c r="D200" s="1" t="s">
        <v>741</v>
      </c>
      <c r="F200" s="1" t="s">
        <v>742</v>
      </c>
      <c r="I200" s="1" t="s">
        <v>740</v>
      </c>
    </row>
    <row r="201" spans="2:9" x14ac:dyDescent="0.2">
      <c r="B201" s="1" t="s">
        <v>743</v>
      </c>
      <c r="D201" s="1" t="s">
        <v>744</v>
      </c>
      <c r="F201" s="1" t="s">
        <v>745</v>
      </c>
      <c r="I201" s="1" t="s">
        <v>743</v>
      </c>
    </row>
    <row r="202" spans="2:9" x14ac:dyDescent="0.2">
      <c r="B202" s="1" t="s">
        <v>746</v>
      </c>
      <c r="D202" s="1" t="s">
        <v>747</v>
      </c>
      <c r="F202" s="1" t="s">
        <v>748</v>
      </c>
      <c r="I202" s="1" t="s">
        <v>746</v>
      </c>
    </row>
    <row r="203" spans="2:9" x14ac:dyDescent="0.2">
      <c r="B203" s="1" t="s">
        <v>749</v>
      </c>
      <c r="D203" s="1" t="s">
        <v>750</v>
      </c>
      <c r="F203" s="1" t="s">
        <v>751</v>
      </c>
      <c r="I203" s="1" t="s">
        <v>749</v>
      </c>
    </row>
    <row r="204" spans="2:9" x14ac:dyDescent="0.2">
      <c r="B204" s="1" t="s">
        <v>752</v>
      </c>
      <c r="D204" s="1" t="s">
        <v>753</v>
      </c>
      <c r="F204" s="1" t="s">
        <v>754</v>
      </c>
      <c r="I204" s="1" t="s">
        <v>752</v>
      </c>
    </row>
    <row r="205" spans="2:9" x14ac:dyDescent="0.2">
      <c r="B205" s="1" t="s">
        <v>755</v>
      </c>
      <c r="D205" s="1" t="s">
        <v>756</v>
      </c>
      <c r="F205" s="1" t="s">
        <v>757</v>
      </c>
      <c r="I205" s="1" t="s">
        <v>755</v>
      </c>
    </row>
    <row r="206" spans="2:9" x14ac:dyDescent="0.2">
      <c r="B206" s="1" t="s">
        <v>758</v>
      </c>
      <c r="D206" s="1" t="s">
        <v>759</v>
      </c>
      <c r="F206" s="1" t="s">
        <v>760</v>
      </c>
      <c r="I206" s="1" t="s">
        <v>758</v>
      </c>
    </row>
    <row r="207" spans="2:9" x14ac:dyDescent="0.2">
      <c r="B207" s="1" t="s">
        <v>761</v>
      </c>
      <c r="D207" s="1" t="s">
        <v>762</v>
      </c>
      <c r="F207" s="1" t="s">
        <v>763</v>
      </c>
      <c r="I207" s="1" t="s">
        <v>761</v>
      </c>
    </row>
    <row r="208" spans="2:9" x14ac:dyDescent="0.2">
      <c r="B208" s="1" t="s">
        <v>764</v>
      </c>
      <c r="D208" s="1" t="s">
        <v>765</v>
      </c>
      <c r="F208" s="1" t="s">
        <v>766</v>
      </c>
      <c r="I208" s="1" t="s">
        <v>764</v>
      </c>
    </row>
    <row r="209" spans="2:9" x14ac:dyDescent="0.2">
      <c r="B209" s="1" t="s">
        <v>767</v>
      </c>
      <c r="D209" s="1" t="s">
        <v>768</v>
      </c>
      <c r="F209" s="1" t="s">
        <v>769</v>
      </c>
      <c r="I209" s="1" t="s">
        <v>767</v>
      </c>
    </row>
    <row r="210" spans="2:9" x14ac:dyDescent="0.2">
      <c r="B210" s="1" t="s">
        <v>770</v>
      </c>
      <c r="D210" s="1" t="s">
        <v>771</v>
      </c>
      <c r="F210" s="1" t="s">
        <v>772</v>
      </c>
      <c r="I210" s="1" t="s">
        <v>770</v>
      </c>
    </row>
    <row r="211" spans="2:9" x14ac:dyDescent="0.2">
      <c r="B211" s="1" t="s">
        <v>773</v>
      </c>
      <c r="D211" s="1" t="s">
        <v>774</v>
      </c>
      <c r="F211" s="1" t="s">
        <v>775</v>
      </c>
      <c r="I211" s="1" t="s">
        <v>773</v>
      </c>
    </row>
    <row r="212" spans="2:9" x14ac:dyDescent="0.2">
      <c r="B212" s="1" t="s">
        <v>776</v>
      </c>
      <c r="D212" s="1" t="s">
        <v>777</v>
      </c>
      <c r="F212" s="1" t="s">
        <v>778</v>
      </c>
      <c r="I212" s="1" t="s">
        <v>776</v>
      </c>
    </row>
    <row r="213" spans="2:9" x14ac:dyDescent="0.2">
      <c r="B213" s="1" t="s">
        <v>779</v>
      </c>
      <c r="D213" s="1" t="s">
        <v>780</v>
      </c>
      <c r="F213" s="1" t="s">
        <v>781</v>
      </c>
      <c r="I213" s="1" t="s">
        <v>779</v>
      </c>
    </row>
    <row r="214" spans="2:9" x14ac:dyDescent="0.2">
      <c r="B214" s="1" t="s">
        <v>782</v>
      </c>
      <c r="D214" s="1" t="s">
        <v>783</v>
      </c>
      <c r="F214" s="1" t="s">
        <v>784</v>
      </c>
      <c r="I214" s="1" t="s">
        <v>782</v>
      </c>
    </row>
    <row r="215" spans="2:9" x14ac:dyDescent="0.2">
      <c r="B215" s="1" t="s">
        <v>785</v>
      </c>
      <c r="D215" s="1" t="s">
        <v>786</v>
      </c>
      <c r="F215" s="1" t="s">
        <v>787</v>
      </c>
      <c r="I215" s="1" t="s">
        <v>785</v>
      </c>
    </row>
    <row r="216" spans="2:9" x14ac:dyDescent="0.2">
      <c r="B216" s="1" t="s">
        <v>788</v>
      </c>
      <c r="D216" s="1" t="s">
        <v>789</v>
      </c>
      <c r="F216" s="1" t="s">
        <v>790</v>
      </c>
      <c r="I216" s="1" t="s">
        <v>788</v>
      </c>
    </row>
    <row r="217" spans="2:9" x14ac:dyDescent="0.2">
      <c r="B217" s="1" t="s">
        <v>791</v>
      </c>
      <c r="D217" s="1" t="s">
        <v>792</v>
      </c>
      <c r="F217" s="1" t="s">
        <v>793</v>
      </c>
      <c r="I217" s="1" t="s">
        <v>791</v>
      </c>
    </row>
    <row r="218" spans="2:9" x14ac:dyDescent="0.2">
      <c r="B218" s="1" t="s">
        <v>794</v>
      </c>
      <c r="D218" s="1" t="s">
        <v>795</v>
      </c>
      <c r="F218" s="1" t="s">
        <v>796</v>
      </c>
      <c r="I218" s="1" t="s">
        <v>794</v>
      </c>
    </row>
    <row r="219" spans="2:9" x14ac:dyDescent="0.2">
      <c r="B219" s="1" t="s">
        <v>797</v>
      </c>
      <c r="D219" s="1" t="s">
        <v>798</v>
      </c>
      <c r="F219" s="1" t="s">
        <v>799</v>
      </c>
      <c r="I219" s="1" t="s">
        <v>797</v>
      </c>
    </row>
    <row r="220" spans="2:9" x14ac:dyDescent="0.2">
      <c r="B220" s="1" t="s">
        <v>800</v>
      </c>
      <c r="D220" s="1" t="s">
        <v>801</v>
      </c>
      <c r="F220" s="1" t="s">
        <v>802</v>
      </c>
      <c r="I220" s="1" t="s">
        <v>800</v>
      </c>
    </row>
    <row r="221" spans="2:9" x14ac:dyDescent="0.2">
      <c r="B221" s="1" t="s">
        <v>803</v>
      </c>
      <c r="D221" s="1" t="s">
        <v>804</v>
      </c>
      <c r="F221" s="1" t="s">
        <v>805</v>
      </c>
      <c r="I221" s="1" t="s">
        <v>803</v>
      </c>
    </row>
    <row r="222" spans="2:9" x14ac:dyDescent="0.2">
      <c r="B222" s="1" t="s">
        <v>806</v>
      </c>
      <c r="D222" s="1" t="s">
        <v>807</v>
      </c>
      <c r="F222" s="1" t="s">
        <v>808</v>
      </c>
      <c r="I222" s="1" t="s">
        <v>806</v>
      </c>
    </row>
    <row r="223" spans="2:9" x14ac:dyDescent="0.2">
      <c r="B223" s="1" t="s">
        <v>809</v>
      </c>
      <c r="D223" s="1" t="s">
        <v>810</v>
      </c>
      <c r="F223" s="1" t="s">
        <v>811</v>
      </c>
      <c r="I223" s="1" t="s">
        <v>809</v>
      </c>
    </row>
    <row r="224" spans="2:9" x14ac:dyDescent="0.2">
      <c r="B224" s="1" t="s">
        <v>812</v>
      </c>
      <c r="D224" s="1" t="s">
        <v>813</v>
      </c>
      <c r="F224" s="1" t="s">
        <v>814</v>
      </c>
      <c r="I224" s="1" t="s">
        <v>812</v>
      </c>
    </row>
    <row r="225" spans="2:9" x14ac:dyDescent="0.2">
      <c r="B225" s="1" t="s">
        <v>815</v>
      </c>
      <c r="D225" s="1" t="s">
        <v>816</v>
      </c>
      <c r="F225" s="1" t="s">
        <v>817</v>
      </c>
      <c r="I225" s="1" t="s">
        <v>815</v>
      </c>
    </row>
    <row r="226" spans="2:9" x14ac:dyDescent="0.2">
      <c r="B226" s="1" t="s">
        <v>818</v>
      </c>
      <c r="D226" s="1" t="s">
        <v>819</v>
      </c>
      <c r="F226" s="1" t="s">
        <v>820</v>
      </c>
      <c r="I226" s="1" t="s">
        <v>818</v>
      </c>
    </row>
    <row r="227" spans="2:9" x14ac:dyDescent="0.2">
      <c r="B227" s="1" t="s">
        <v>821</v>
      </c>
      <c r="D227" s="1" t="s">
        <v>822</v>
      </c>
      <c r="F227" s="1" t="s">
        <v>823</v>
      </c>
      <c r="I227" s="1" t="s">
        <v>821</v>
      </c>
    </row>
    <row r="228" spans="2:9" x14ac:dyDescent="0.2">
      <c r="B228" s="1" t="s">
        <v>824</v>
      </c>
      <c r="D228" s="1" t="s">
        <v>825</v>
      </c>
      <c r="F228" s="1" t="s">
        <v>826</v>
      </c>
      <c r="I228" s="1" t="s">
        <v>824</v>
      </c>
    </row>
    <row r="229" spans="2:9" x14ac:dyDescent="0.2">
      <c r="B229" s="1" t="s">
        <v>827</v>
      </c>
      <c r="D229" s="1" t="s">
        <v>828</v>
      </c>
      <c r="F229" s="1" t="s">
        <v>829</v>
      </c>
      <c r="I229" s="1" t="s">
        <v>827</v>
      </c>
    </row>
    <row r="230" spans="2:9" x14ac:dyDescent="0.2">
      <c r="B230" s="1" t="s">
        <v>830</v>
      </c>
      <c r="D230" s="1" t="s">
        <v>831</v>
      </c>
      <c r="F230" s="1" t="s">
        <v>832</v>
      </c>
      <c r="I230" s="1" t="s">
        <v>830</v>
      </c>
    </row>
    <row r="231" spans="2:9" x14ac:dyDescent="0.2">
      <c r="B231" s="1" t="s">
        <v>833</v>
      </c>
      <c r="D231" s="1" t="s">
        <v>834</v>
      </c>
      <c r="F231" s="1" t="s">
        <v>835</v>
      </c>
      <c r="I231" s="1" t="s">
        <v>833</v>
      </c>
    </row>
    <row r="232" spans="2:9" x14ac:dyDescent="0.2">
      <c r="B232" s="1" t="s">
        <v>836</v>
      </c>
      <c r="D232" s="1" t="s">
        <v>837</v>
      </c>
      <c r="F232" s="1" t="s">
        <v>838</v>
      </c>
      <c r="I232" s="1" t="s">
        <v>836</v>
      </c>
    </row>
    <row r="233" spans="2:9" x14ac:dyDescent="0.2">
      <c r="B233" s="1" t="s">
        <v>839</v>
      </c>
      <c r="D233" s="1" t="s">
        <v>840</v>
      </c>
      <c r="F233" s="1" t="s">
        <v>841</v>
      </c>
      <c r="I233" s="1" t="s">
        <v>839</v>
      </c>
    </row>
    <row r="234" spans="2:9" x14ac:dyDescent="0.2">
      <c r="B234" s="1" t="s">
        <v>842</v>
      </c>
      <c r="D234" s="1" t="s">
        <v>843</v>
      </c>
      <c r="F234" s="1" t="s">
        <v>844</v>
      </c>
      <c r="I234" s="1" t="s">
        <v>842</v>
      </c>
    </row>
    <row r="235" spans="2:9" x14ac:dyDescent="0.2">
      <c r="B235" s="1" t="s">
        <v>845</v>
      </c>
      <c r="D235" s="1" t="s">
        <v>846</v>
      </c>
      <c r="F235" s="1" t="s">
        <v>847</v>
      </c>
      <c r="I235" s="1" t="s">
        <v>845</v>
      </c>
    </row>
    <row r="236" spans="2:9" x14ac:dyDescent="0.2">
      <c r="B236" s="1" t="s">
        <v>848</v>
      </c>
      <c r="D236" s="1" t="s">
        <v>849</v>
      </c>
      <c r="F236" s="1" t="s">
        <v>850</v>
      </c>
      <c r="I236" s="1" t="s">
        <v>848</v>
      </c>
    </row>
    <row r="237" spans="2:9" x14ac:dyDescent="0.2">
      <c r="B237" s="1" t="s">
        <v>851</v>
      </c>
      <c r="D237" s="1" t="s">
        <v>852</v>
      </c>
      <c r="F237" s="1" t="s">
        <v>853</v>
      </c>
      <c r="I237" s="1" t="s">
        <v>851</v>
      </c>
    </row>
    <row r="238" spans="2:9" x14ac:dyDescent="0.2">
      <c r="B238" s="1" t="s">
        <v>854</v>
      </c>
      <c r="D238" s="1" t="s">
        <v>855</v>
      </c>
      <c r="F238" s="1" t="s">
        <v>856</v>
      </c>
      <c r="I238" s="1" t="s">
        <v>854</v>
      </c>
    </row>
    <row r="239" spans="2:9" x14ac:dyDescent="0.2">
      <c r="B239" s="1" t="s">
        <v>857</v>
      </c>
      <c r="D239" s="1" t="s">
        <v>858</v>
      </c>
      <c r="F239" s="1" t="s">
        <v>859</v>
      </c>
      <c r="I239" s="1" t="s">
        <v>857</v>
      </c>
    </row>
    <row r="240" spans="2:9" x14ac:dyDescent="0.2">
      <c r="B240" s="1" t="s">
        <v>860</v>
      </c>
      <c r="D240" s="1" t="s">
        <v>861</v>
      </c>
      <c r="F240" s="1" t="s">
        <v>862</v>
      </c>
      <c r="I240" s="1" t="s">
        <v>860</v>
      </c>
    </row>
    <row r="241" spans="2:9" x14ac:dyDescent="0.2">
      <c r="B241" s="1" t="s">
        <v>863</v>
      </c>
      <c r="D241" s="1" t="s">
        <v>864</v>
      </c>
      <c r="F241" s="1" t="s">
        <v>865</v>
      </c>
      <c r="I241" s="1" t="s">
        <v>863</v>
      </c>
    </row>
    <row r="242" spans="2:9" x14ac:dyDescent="0.2">
      <c r="B242" s="1" t="s">
        <v>866</v>
      </c>
      <c r="D242" s="1" t="s">
        <v>867</v>
      </c>
      <c r="F242" s="1" t="s">
        <v>868</v>
      </c>
      <c r="I242" s="1" t="s">
        <v>866</v>
      </c>
    </row>
    <row r="243" spans="2:9" x14ac:dyDescent="0.2">
      <c r="B243" s="1" t="s">
        <v>869</v>
      </c>
      <c r="D243" s="1" t="s">
        <v>870</v>
      </c>
      <c r="F243" s="1" t="s">
        <v>871</v>
      </c>
      <c r="I243" s="1" t="s">
        <v>869</v>
      </c>
    </row>
    <row r="244" spans="2:9" x14ac:dyDescent="0.2">
      <c r="B244" s="1" t="s">
        <v>872</v>
      </c>
      <c r="D244" s="1" t="s">
        <v>873</v>
      </c>
      <c r="F244" s="1" t="s">
        <v>874</v>
      </c>
      <c r="I244" s="1" t="s">
        <v>872</v>
      </c>
    </row>
    <row r="245" spans="2:9" x14ac:dyDescent="0.2">
      <c r="B245" s="1" t="s">
        <v>875</v>
      </c>
      <c r="D245" s="1" t="s">
        <v>876</v>
      </c>
      <c r="F245" s="1" t="s">
        <v>877</v>
      </c>
      <c r="I245" s="1" t="s">
        <v>875</v>
      </c>
    </row>
    <row r="246" spans="2:9" x14ac:dyDescent="0.2">
      <c r="B246" s="1" t="s">
        <v>878</v>
      </c>
      <c r="D246" s="1" t="s">
        <v>879</v>
      </c>
      <c r="F246" s="1" t="s">
        <v>880</v>
      </c>
      <c r="I246" s="1" t="s">
        <v>878</v>
      </c>
    </row>
    <row r="247" spans="2:9" x14ac:dyDescent="0.2">
      <c r="B247" s="1" t="s">
        <v>881</v>
      </c>
      <c r="D247" s="1" t="s">
        <v>882</v>
      </c>
      <c r="F247" s="1" t="s">
        <v>883</v>
      </c>
      <c r="I247" s="1" t="s">
        <v>881</v>
      </c>
    </row>
    <row r="248" spans="2:9" x14ac:dyDescent="0.2">
      <c r="B248" s="1" t="s">
        <v>884</v>
      </c>
      <c r="D248" s="1" t="s">
        <v>885</v>
      </c>
      <c r="F248" s="1" t="s">
        <v>886</v>
      </c>
      <c r="I248" s="1" t="s">
        <v>884</v>
      </c>
    </row>
    <row r="249" spans="2:9" x14ac:dyDescent="0.2">
      <c r="B249" s="1" t="s">
        <v>887</v>
      </c>
      <c r="D249" s="1" t="s">
        <v>888</v>
      </c>
      <c r="F249" s="1" t="s">
        <v>889</v>
      </c>
      <c r="I249" s="1" t="s">
        <v>887</v>
      </c>
    </row>
    <row r="250" spans="2:9" x14ac:dyDescent="0.2">
      <c r="B250" s="1" t="s">
        <v>890</v>
      </c>
      <c r="D250" s="1" t="s">
        <v>891</v>
      </c>
      <c r="F250" s="1" t="s">
        <v>892</v>
      </c>
      <c r="I250" s="1" t="s">
        <v>890</v>
      </c>
    </row>
    <row r="251" spans="2:9" x14ac:dyDescent="0.2">
      <c r="B251" s="1" t="s">
        <v>893</v>
      </c>
      <c r="D251" s="1" t="s">
        <v>894</v>
      </c>
      <c r="F251" s="1" t="s">
        <v>895</v>
      </c>
      <c r="I251" s="1" t="s">
        <v>893</v>
      </c>
    </row>
    <row r="252" spans="2:9" x14ac:dyDescent="0.2">
      <c r="B252" s="1" t="s">
        <v>896</v>
      </c>
      <c r="D252" s="1" t="s">
        <v>897</v>
      </c>
      <c r="F252" s="1" t="s">
        <v>898</v>
      </c>
      <c r="I252" s="1" t="s">
        <v>896</v>
      </c>
    </row>
    <row r="253" spans="2:9" x14ac:dyDescent="0.2">
      <c r="B253" s="1" t="s">
        <v>899</v>
      </c>
      <c r="D253" s="1" t="s">
        <v>900</v>
      </c>
      <c r="F253" s="1" t="s">
        <v>901</v>
      </c>
      <c r="I253" s="1" t="s">
        <v>899</v>
      </c>
    </row>
    <row r="254" spans="2:9" x14ac:dyDescent="0.2">
      <c r="B254" s="1" t="s">
        <v>902</v>
      </c>
      <c r="D254" s="1" t="s">
        <v>903</v>
      </c>
      <c r="F254" s="1" t="s">
        <v>904</v>
      </c>
      <c r="I254" s="1" t="s">
        <v>902</v>
      </c>
    </row>
    <row r="255" spans="2:9" x14ac:dyDescent="0.2">
      <c r="B255" s="1" t="s">
        <v>905</v>
      </c>
      <c r="D255" s="1" t="s">
        <v>906</v>
      </c>
      <c r="F255" s="1" t="s">
        <v>907</v>
      </c>
      <c r="I255" s="1" t="s">
        <v>905</v>
      </c>
    </row>
    <row r="256" spans="2:9" x14ac:dyDescent="0.2">
      <c r="B256" s="1" t="s">
        <v>908</v>
      </c>
      <c r="D256" s="1" t="s">
        <v>909</v>
      </c>
      <c r="F256" s="1" t="s">
        <v>910</v>
      </c>
      <c r="I256" s="1" t="s">
        <v>908</v>
      </c>
    </row>
    <row r="257" spans="2:9" x14ac:dyDescent="0.2">
      <c r="B257" s="1" t="s">
        <v>911</v>
      </c>
      <c r="D257" s="1" t="s">
        <v>912</v>
      </c>
      <c r="F257" s="1" t="s">
        <v>913</v>
      </c>
      <c r="I257" s="1" t="s">
        <v>911</v>
      </c>
    </row>
    <row r="258" spans="2:9" x14ac:dyDescent="0.2">
      <c r="B258" s="1" t="s">
        <v>914</v>
      </c>
      <c r="D258" s="1" t="s">
        <v>915</v>
      </c>
      <c r="F258" s="1" t="s">
        <v>916</v>
      </c>
      <c r="I258" s="1" t="s">
        <v>914</v>
      </c>
    </row>
    <row r="259" spans="2:9" x14ac:dyDescent="0.2">
      <c r="B259" s="1" t="s">
        <v>917</v>
      </c>
      <c r="D259" s="1" t="s">
        <v>918</v>
      </c>
      <c r="F259" s="1" t="s">
        <v>919</v>
      </c>
      <c r="I259" s="1" t="s">
        <v>917</v>
      </c>
    </row>
    <row r="260" spans="2:9" x14ac:dyDescent="0.2">
      <c r="B260" s="1" t="s">
        <v>920</v>
      </c>
      <c r="D260" s="1" t="s">
        <v>921</v>
      </c>
      <c r="F260" s="1" t="s">
        <v>922</v>
      </c>
      <c r="I260" s="1" t="s">
        <v>920</v>
      </c>
    </row>
    <row r="261" spans="2:9" x14ac:dyDescent="0.2">
      <c r="B261" s="1" t="s">
        <v>923</v>
      </c>
      <c r="D261" s="1" t="s">
        <v>924</v>
      </c>
      <c r="F261" s="1" t="s">
        <v>925</v>
      </c>
      <c r="I261" s="1" t="s">
        <v>923</v>
      </c>
    </row>
    <row r="262" spans="2:9" x14ac:dyDescent="0.2">
      <c r="B262" s="1" t="s">
        <v>926</v>
      </c>
      <c r="D262" s="1" t="s">
        <v>927</v>
      </c>
      <c r="F262" s="1" t="s">
        <v>928</v>
      </c>
      <c r="I262" s="1" t="s">
        <v>926</v>
      </c>
    </row>
    <row r="263" spans="2:9" x14ac:dyDescent="0.2">
      <c r="B263" s="1" t="s">
        <v>929</v>
      </c>
      <c r="D263" s="1" t="s">
        <v>930</v>
      </c>
      <c r="F263" s="1" t="s">
        <v>931</v>
      </c>
      <c r="I263" s="1" t="s">
        <v>929</v>
      </c>
    </row>
    <row r="264" spans="2:9" x14ac:dyDescent="0.2">
      <c r="B264" s="1" t="s">
        <v>932</v>
      </c>
      <c r="D264" s="1" t="s">
        <v>933</v>
      </c>
      <c r="I264" s="1" t="s">
        <v>932</v>
      </c>
    </row>
    <row r="265" spans="2:9" x14ac:dyDescent="0.2">
      <c r="B265" s="1" t="s">
        <v>934</v>
      </c>
      <c r="D265" s="1" t="s">
        <v>935</v>
      </c>
      <c r="I265" s="1" t="s">
        <v>934</v>
      </c>
    </row>
    <row r="266" spans="2:9" x14ac:dyDescent="0.2">
      <c r="B266" s="1" t="s">
        <v>936</v>
      </c>
      <c r="D266" s="1" t="s">
        <v>937</v>
      </c>
      <c r="I266" s="1" t="s">
        <v>936</v>
      </c>
    </row>
    <row r="267" spans="2:9" x14ac:dyDescent="0.2">
      <c r="B267" s="1" t="s">
        <v>938</v>
      </c>
      <c r="D267" s="1" t="s">
        <v>939</v>
      </c>
      <c r="I267" s="1" t="s">
        <v>938</v>
      </c>
    </row>
    <row r="268" spans="2:9" x14ac:dyDescent="0.2">
      <c r="B268" s="1" t="s">
        <v>940</v>
      </c>
      <c r="D268" s="1" t="s">
        <v>941</v>
      </c>
      <c r="I268" s="1" t="s">
        <v>940</v>
      </c>
    </row>
    <row r="269" spans="2:9" x14ac:dyDescent="0.2">
      <c r="B269" s="1" t="s">
        <v>942</v>
      </c>
      <c r="D269" s="1" t="s">
        <v>943</v>
      </c>
      <c r="I269" s="1" t="s">
        <v>942</v>
      </c>
    </row>
    <row r="270" spans="2:9" x14ac:dyDescent="0.2">
      <c r="B270" s="1" t="s">
        <v>944</v>
      </c>
      <c r="D270" s="1" t="s">
        <v>945</v>
      </c>
      <c r="I270" s="1" t="s">
        <v>944</v>
      </c>
    </row>
    <row r="271" spans="2:9" x14ac:dyDescent="0.2">
      <c r="B271" s="1" t="s">
        <v>946</v>
      </c>
      <c r="D271" s="1" t="s">
        <v>947</v>
      </c>
      <c r="I271" s="1" t="s">
        <v>946</v>
      </c>
    </row>
    <row r="272" spans="2:9" x14ac:dyDescent="0.2">
      <c r="B272" s="1" t="s">
        <v>948</v>
      </c>
      <c r="D272" s="1" t="s">
        <v>949</v>
      </c>
      <c r="I272" s="1" t="s">
        <v>948</v>
      </c>
    </row>
    <row r="273" spans="2:9" x14ac:dyDescent="0.2">
      <c r="B273" s="1" t="s">
        <v>950</v>
      </c>
      <c r="D273" s="1" t="s">
        <v>951</v>
      </c>
      <c r="I273" s="1" t="s">
        <v>950</v>
      </c>
    </row>
    <row r="274" spans="2:9" x14ac:dyDescent="0.2">
      <c r="B274" s="1" t="s">
        <v>952</v>
      </c>
      <c r="D274" s="1" t="s">
        <v>953</v>
      </c>
      <c r="I274" s="1" t="s">
        <v>952</v>
      </c>
    </row>
    <row r="275" spans="2:9" x14ac:dyDescent="0.2">
      <c r="B275" s="1" t="s">
        <v>954</v>
      </c>
      <c r="D275" s="1" t="s">
        <v>955</v>
      </c>
      <c r="I275" s="1" t="s">
        <v>954</v>
      </c>
    </row>
    <row r="276" spans="2:9" x14ac:dyDescent="0.2">
      <c r="B276" s="1" t="s">
        <v>956</v>
      </c>
      <c r="D276" s="1" t="s">
        <v>957</v>
      </c>
      <c r="I276" s="1" t="s">
        <v>956</v>
      </c>
    </row>
    <row r="277" spans="2:9" x14ac:dyDescent="0.2">
      <c r="B277" s="1" t="s">
        <v>958</v>
      </c>
      <c r="D277" s="1" t="s">
        <v>959</v>
      </c>
      <c r="I277" s="1" t="s">
        <v>958</v>
      </c>
    </row>
    <row r="278" spans="2:9" x14ac:dyDescent="0.2">
      <c r="B278" s="1" t="s">
        <v>960</v>
      </c>
      <c r="D278" s="1" t="s">
        <v>961</v>
      </c>
      <c r="I278" s="1" t="s">
        <v>960</v>
      </c>
    </row>
    <row r="279" spans="2:9" x14ac:dyDescent="0.2">
      <c r="B279" s="1" t="s">
        <v>962</v>
      </c>
      <c r="D279" s="1" t="s">
        <v>963</v>
      </c>
      <c r="I279" s="1" t="s">
        <v>962</v>
      </c>
    </row>
    <row r="280" spans="2:9" x14ac:dyDescent="0.2">
      <c r="B280" s="1" t="s">
        <v>964</v>
      </c>
      <c r="D280" s="1" t="s">
        <v>965</v>
      </c>
      <c r="I280" s="1" t="s">
        <v>964</v>
      </c>
    </row>
    <row r="281" spans="2:9" x14ac:dyDescent="0.2">
      <c r="B281" s="1" t="s">
        <v>966</v>
      </c>
      <c r="D281" s="1" t="s">
        <v>967</v>
      </c>
      <c r="I281" s="1" t="s">
        <v>966</v>
      </c>
    </row>
    <row r="282" spans="2:9" x14ac:dyDescent="0.2">
      <c r="B282" s="1" t="s">
        <v>968</v>
      </c>
      <c r="D282" s="1" t="s">
        <v>969</v>
      </c>
      <c r="I282" s="1" t="s">
        <v>968</v>
      </c>
    </row>
    <row r="283" spans="2:9" x14ac:dyDescent="0.2">
      <c r="B283" s="1" t="s">
        <v>970</v>
      </c>
      <c r="D283" s="1" t="s">
        <v>971</v>
      </c>
      <c r="I283" s="1" t="s">
        <v>970</v>
      </c>
    </row>
    <row r="284" spans="2:9" x14ac:dyDescent="0.2">
      <c r="B284" s="1" t="s">
        <v>972</v>
      </c>
      <c r="D284" s="1" t="s">
        <v>973</v>
      </c>
      <c r="I284" s="1" t="s">
        <v>972</v>
      </c>
    </row>
    <row r="285" spans="2:9" x14ac:dyDescent="0.2">
      <c r="B285" s="1" t="s">
        <v>974</v>
      </c>
      <c r="D285" s="1" t="s">
        <v>975</v>
      </c>
      <c r="I285" s="1" t="s">
        <v>974</v>
      </c>
    </row>
    <row r="286" spans="2:9" x14ac:dyDescent="0.2">
      <c r="B286" s="1" t="s">
        <v>976</v>
      </c>
      <c r="D286" s="1" t="s">
        <v>977</v>
      </c>
      <c r="I286" s="1" t="s">
        <v>976</v>
      </c>
    </row>
    <row r="287" spans="2:9" x14ac:dyDescent="0.2">
      <c r="B287" s="1" t="s">
        <v>978</v>
      </c>
      <c r="D287" s="1" t="s">
        <v>979</v>
      </c>
      <c r="I287" s="1" t="s">
        <v>978</v>
      </c>
    </row>
    <row r="288" spans="2:9" x14ac:dyDescent="0.2">
      <c r="B288" s="1" t="s">
        <v>980</v>
      </c>
      <c r="D288" s="1" t="s">
        <v>981</v>
      </c>
      <c r="I288" s="1" t="s">
        <v>980</v>
      </c>
    </row>
    <row r="289" spans="2:9" x14ac:dyDescent="0.2">
      <c r="B289" s="1" t="s">
        <v>982</v>
      </c>
      <c r="D289" s="1" t="s">
        <v>983</v>
      </c>
      <c r="I289" s="1" t="s">
        <v>982</v>
      </c>
    </row>
    <row r="290" spans="2:9" x14ac:dyDescent="0.2">
      <c r="B290" s="1" t="s">
        <v>984</v>
      </c>
      <c r="D290" s="1" t="s">
        <v>985</v>
      </c>
      <c r="I290" s="1" t="s">
        <v>984</v>
      </c>
    </row>
    <row r="291" spans="2:9" x14ac:dyDescent="0.2">
      <c r="B291" s="1" t="s">
        <v>986</v>
      </c>
      <c r="D291" s="1" t="s">
        <v>987</v>
      </c>
      <c r="I291" s="1" t="s">
        <v>986</v>
      </c>
    </row>
    <row r="292" spans="2:9" x14ac:dyDescent="0.2">
      <c r="B292" s="1" t="s">
        <v>988</v>
      </c>
      <c r="D292" s="1" t="s">
        <v>989</v>
      </c>
      <c r="I292" s="1" t="s">
        <v>988</v>
      </c>
    </row>
    <row r="293" spans="2:9" x14ac:dyDescent="0.2">
      <c r="B293" s="1" t="s">
        <v>990</v>
      </c>
      <c r="D293" s="1" t="s">
        <v>991</v>
      </c>
      <c r="I293" s="1" t="s">
        <v>990</v>
      </c>
    </row>
    <row r="294" spans="2:9" x14ac:dyDescent="0.2">
      <c r="B294" s="1" t="s">
        <v>992</v>
      </c>
      <c r="D294" s="1" t="s">
        <v>993</v>
      </c>
      <c r="I294" s="1" t="s">
        <v>992</v>
      </c>
    </row>
    <row r="295" spans="2:9" x14ac:dyDescent="0.2">
      <c r="B295" s="1" t="s">
        <v>994</v>
      </c>
      <c r="D295" s="1" t="s">
        <v>995</v>
      </c>
      <c r="I295" s="1" t="s">
        <v>994</v>
      </c>
    </row>
    <row r="296" spans="2:9" x14ac:dyDescent="0.2">
      <c r="B296" s="1" t="s">
        <v>996</v>
      </c>
      <c r="D296" s="1" t="s">
        <v>997</v>
      </c>
      <c r="I296" s="1" t="s">
        <v>996</v>
      </c>
    </row>
    <row r="297" spans="2:9" x14ac:dyDescent="0.2">
      <c r="B297" s="1" t="s">
        <v>998</v>
      </c>
      <c r="D297" s="1" t="s">
        <v>999</v>
      </c>
      <c r="I297" s="1" t="s">
        <v>998</v>
      </c>
    </row>
    <row r="298" spans="2:9" x14ac:dyDescent="0.2">
      <c r="B298" s="1" t="s">
        <v>1000</v>
      </c>
      <c r="D298" s="1" t="s">
        <v>1001</v>
      </c>
      <c r="I298" s="1" t="s">
        <v>1000</v>
      </c>
    </row>
    <row r="299" spans="2:9" x14ac:dyDescent="0.2">
      <c r="B299" s="1" t="s">
        <v>1002</v>
      </c>
      <c r="D299" s="1" t="s">
        <v>1003</v>
      </c>
      <c r="I299" s="1" t="s">
        <v>1002</v>
      </c>
    </row>
    <row r="300" spans="2:9" x14ac:dyDescent="0.2">
      <c r="B300" s="1" t="s">
        <v>1004</v>
      </c>
      <c r="D300" s="1" t="s">
        <v>1005</v>
      </c>
      <c r="I300" s="1" t="s">
        <v>1004</v>
      </c>
    </row>
    <row r="301" spans="2:9" x14ac:dyDescent="0.2">
      <c r="B301" s="1" t="s">
        <v>1006</v>
      </c>
      <c r="D301" s="1" t="s">
        <v>1007</v>
      </c>
      <c r="I301" s="1" t="s">
        <v>1006</v>
      </c>
    </row>
    <row r="302" spans="2:9" x14ac:dyDescent="0.2">
      <c r="B302" s="1" t="s">
        <v>1008</v>
      </c>
      <c r="D302" s="1" t="s">
        <v>1009</v>
      </c>
      <c r="I302" s="1" t="s">
        <v>1008</v>
      </c>
    </row>
    <row r="303" spans="2:9" x14ac:dyDescent="0.2">
      <c r="B303" s="1" t="s">
        <v>1010</v>
      </c>
      <c r="D303" s="1" t="s">
        <v>1011</v>
      </c>
      <c r="I303" s="1" t="s">
        <v>1010</v>
      </c>
    </row>
    <row r="304" spans="2:9" x14ac:dyDescent="0.2">
      <c r="B304" s="1" t="s">
        <v>1012</v>
      </c>
      <c r="D304" s="1" t="s">
        <v>1013</v>
      </c>
      <c r="I304" s="1" t="s">
        <v>1012</v>
      </c>
    </row>
    <row r="305" spans="2:9" x14ac:dyDescent="0.2">
      <c r="B305" s="1" t="s">
        <v>1014</v>
      </c>
      <c r="D305" s="1" t="s">
        <v>1015</v>
      </c>
      <c r="I305" s="1" t="s">
        <v>1014</v>
      </c>
    </row>
    <row r="306" spans="2:9" x14ac:dyDescent="0.2">
      <c r="B306" s="1" t="s">
        <v>1016</v>
      </c>
      <c r="D306" s="1" t="s">
        <v>1017</v>
      </c>
      <c r="I306" s="1" t="s">
        <v>1016</v>
      </c>
    </row>
    <row r="307" spans="2:9" x14ac:dyDescent="0.2">
      <c r="B307" s="1" t="s">
        <v>1018</v>
      </c>
      <c r="D307" s="1" t="s">
        <v>1019</v>
      </c>
      <c r="I307" s="1" t="s">
        <v>1018</v>
      </c>
    </row>
    <row r="308" spans="2:9" x14ac:dyDescent="0.2">
      <c r="B308" s="1" t="s">
        <v>1020</v>
      </c>
      <c r="D308" s="1" t="s">
        <v>1021</v>
      </c>
      <c r="I308" s="1" t="s">
        <v>1020</v>
      </c>
    </row>
    <row r="309" spans="2:9" x14ac:dyDescent="0.2">
      <c r="B309" s="1" t="s">
        <v>1022</v>
      </c>
      <c r="D309" s="1" t="s">
        <v>1023</v>
      </c>
      <c r="I309" s="1" t="s">
        <v>1022</v>
      </c>
    </row>
    <row r="310" spans="2:9" x14ac:dyDescent="0.2">
      <c r="B310" s="1" t="s">
        <v>1024</v>
      </c>
      <c r="D310" s="1" t="s">
        <v>1025</v>
      </c>
      <c r="I310" s="1" t="s">
        <v>1024</v>
      </c>
    </row>
    <row r="311" spans="2:9" x14ac:dyDescent="0.2">
      <c r="B311" s="1" t="s">
        <v>1026</v>
      </c>
      <c r="D311" s="1" t="s">
        <v>1027</v>
      </c>
      <c r="I311" s="1" t="s">
        <v>1026</v>
      </c>
    </row>
    <row r="312" spans="2:9" x14ac:dyDescent="0.2">
      <c r="B312" s="1" t="s">
        <v>1028</v>
      </c>
      <c r="D312" s="1" t="s">
        <v>1029</v>
      </c>
      <c r="I312" s="1" t="s">
        <v>1028</v>
      </c>
    </row>
    <row r="313" spans="2:9" x14ac:dyDescent="0.2">
      <c r="B313" s="1" t="s">
        <v>1030</v>
      </c>
      <c r="D313" s="1" t="s">
        <v>1031</v>
      </c>
      <c r="I313" s="1" t="s">
        <v>1030</v>
      </c>
    </row>
    <row r="314" spans="2:9" x14ac:dyDescent="0.2">
      <c r="B314" s="1" t="s">
        <v>1032</v>
      </c>
      <c r="D314" s="1" t="s">
        <v>1033</v>
      </c>
      <c r="I314" s="1" t="s">
        <v>1032</v>
      </c>
    </row>
    <row r="315" spans="2:9" x14ac:dyDescent="0.2">
      <c r="B315" s="1" t="s">
        <v>1034</v>
      </c>
      <c r="D315" s="1" t="s">
        <v>1035</v>
      </c>
      <c r="I315" s="1" t="s">
        <v>1034</v>
      </c>
    </row>
    <row r="316" spans="2:9" x14ac:dyDescent="0.2">
      <c r="B316" s="1" t="s">
        <v>1036</v>
      </c>
      <c r="D316" s="1" t="s">
        <v>1037</v>
      </c>
      <c r="I316" s="1" t="s">
        <v>1036</v>
      </c>
    </row>
    <row r="317" spans="2:9" x14ac:dyDescent="0.2">
      <c r="B317" s="1" t="s">
        <v>1038</v>
      </c>
      <c r="D317" s="1" t="s">
        <v>1039</v>
      </c>
      <c r="I317" s="1" t="s">
        <v>1038</v>
      </c>
    </row>
    <row r="318" spans="2:9" x14ac:dyDescent="0.2">
      <c r="B318" s="1" t="s">
        <v>1040</v>
      </c>
      <c r="D318" s="1" t="s">
        <v>1041</v>
      </c>
      <c r="I318" s="1" t="s">
        <v>1040</v>
      </c>
    </row>
    <row r="319" spans="2:9" x14ac:dyDescent="0.2">
      <c r="B319" s="1" t="s">
        <v>1042</v>
      </c>
      <c r="D319" s="1" t="s">
        <v>1043</v>
      </c>
      <c r="I319" s="1" t="s">
        <v>1042</v>
      </c>
    </row>
    <row r="320" spans="2:9" x14ac:dyDescent="0.2">
      <c r="B320" s="1" t="s">
        <v>1044</v>
      </c>
      <c r="D320" s="1" t="s">
        <v>1045</v>
      </c>
      <c r="I320" s="1" t="s">
        <v>1044</v>
      </c>
    </row>
    <row r="321" spans="2:9" x14ac:dyDescent="0.2">
      <c r="B321" s="1" t="s">
        <v>1046</v>
      </c>
      <c r="D321" s="1" t="s">
        <v>1047</v>
      </c>
      <c r="I321" s="1" t="s">
        <v>1046</v>
      </c>
    </row>
    <row r="322" spans="2:9" x14ac:dyDescent="0.2">
      <c r="B322" s="1" t="s">
        <v>1048</v>
      </c>
      <c r="D322" s="1" t="s">
        <v>1049</v>
      </c>
      <c r="I322" s="1" t="s">
        <v>1048</v>
      </c>
    </row>
    <row r="323" spans="2:9" x14ac:dyDescent="0.2">
      <c r="B323" s="1" t="s">
        <v>1050</v>
      </c>
      <c r="D323" s="1" t="s">
        <v>1051</v>
      </c>
      <c r="I323" s="1" t="s">
        <v>1050</v>
      </c>
    </row>
    <row r="324" spans="2:9" x14ac:dyDescent="0.2">
      <c r="B324" s="1" t="s">
        <v>1052</v>
      </c>
      <c r="D324" s="1" t="s">
        <v>1053</v>
      </c>
      <c r="I324" s="1" t="s">
        <v>1052</v>
      </c>
    </row>
    <row r="325" spans="2:9" x14ac:dyDescent="0.2">
      <c r="B325" s="1" t="s">
        <v>1054</v>
      </c>
      <c r="D325" s="1" t="s">
        <v>1055</v>
      </c>
      <c r="I325" s="1" t="s">
        <v>1054</v>
      </c>
    </row>
    <row r="326" spans="2:9" x14ac:dyDescent="0.2">
      <c r="B326" s="1" t="s">
        <v>1056</v>
      </c>
      <c r="D326" s="1" t="s">
        <v>1057</v>
      </c>
      <c r="I326" s="1" t="s">
        <v>1056</v>
      </c>
    </row>
    <row r="327" spans="2:9" x14ac:dyDescent="0.2">
      <c r="B327" s="1" t="s">
        <v>1058</v>
      </c>
      <c r="D327" s="1" t="s">
        <v>1059</v>
      </c>
      <c r="I327" s="1" t="s">
        <v>1058</v>
      </c>
    </row>
    <row r="328" spans="2:9" x14ac:dyDescent="0.2">
      <c r="B328" s="1" t="s">
        <v>1060</v>
      </c>
      <c r="D328" s="1" t="s">
        <v>1061</v>
      </c>
      <c r="I328" s="1" t="s">
        <v>1060</v>
      </c>
    </row>
    <row r="329" spans="2:9" x14ac:dyDescent="0.2">
      <c r="B329" s="1" t="s">
        <v>1062</v>
      </c>
      <c r="D329" s="1" t="s">
        <v>1063</v>
      </c>
      <c r="I329" s="1" t="s">
        <v>1062</v>
      </c>
    </row>
    <row r="330" spans="2:9" x14ac:dyDescent="0.2">
      <c r="B330" s="1" t="s">
        <v>1064</v>
      </c>
      <c r="D330" s="1" t="s">
        <v>1065</v>
      </c>
      <c r="I330" s="1" t="s">
        <v>1064</v>
      </c>
    </row>
    <row r="331" spans="2:9" x14ac:dyDescent="0.2">
      <c r="B331" s="1" t="s">
        <v>1066</v>
      </c>
      <c r="D331" s="1" t="s">
        <v>1067</v>
      </c>
      <c r="I331" s="1" t="s">
        <v>1066</v>
      </c>
    </row>
    <row r="332" spans="2:9" x14ac:dyDescent="0.2">
      <c r="B332" s="1" t="s">
        <v>1068</v>
      </c>
      <c r="D332" s="1" t="s">
        <v>1069</v>
      </c>
      <c r="I332" s="1" t="s">
        <v>1068</v>
      </c>
    </row>
    <row r="333" spans="2:9" x14ac:dyDescent="0.2">
      <c r="B333" s="1" t="s">
        <v>1070</v>
      </c>
      <c r="D333" s="1" t="s">
        <v>1071</v>
      </c>
      <c r="I333" s="1" t="s">
        <v>1070</v>
      </c>
    </row>
    <row r="334" spans="2:9" x14ac:dyDescent="0.2">
      <c r="B334" s="1" t="s">
        <v>1072</v>
      </c>
      <c r="D334" s="1" t="s">
        <v>1073</v>
      </c>
      <c r="I334" s="1" t="s">
        <v>1072</v>
      </c>
    </row>
    <row r="335" spans="2:9" x14ac:dyDescent="0.2">
      <c r="B335" s="1" t="s">
        <v>1074</v>
      </c>
      <c r="D335" s="1" t="s">
        <v>1075</v>
      </c>
      <c r="I335" s="1" t="s">
        <v>1074</v>
      </c>
    </row>
    <row r="336" spans="2:9" x14ac:dyDescent="0.2">
      <c r="B336" s="1" t="s">
        <v>1076</v>
      </c>
      <c r="D336" s="1" t="s">
        <v>1077</v>
      </c>
      <c r="I336" s="1" t="s">
        <v>1076</v>
      </c>
    </row>
    <row r="337" spans="2:9" x14ac:dyDescent="0.2">
      <c r="B337" s="1" t="s">
        <v>1078</v>
      </c>
      <c r="D337" s="1" t="s">
        <v>1079</v>
      </c>
      <c r="I337" s="1" t="s">
        <v>1078</v>
      </c>
    </row>
    <row r="338" spans="2:9" x14ac:dyDescent="0.2">
      <c r="B338" s="1" t="s">
        <v>1080</v>
      </c>
      <c r="D338" s="1" t="s">
        <v>1081</v>
      </c>
      <c r="I338" s="1" t="s">
        <v>1080</v>
      </c>
    </row>
    <row r="339" spans="2:9" x14ac:dyDescent="0.2">
      <c r="B339" s="1" t="s">
        <v>1082</v>
      </c>
      <c r="D339" s="1" t="s">
        <v>1083</v>
      </c>
      <c r="I339" s="1" t="s">
        <v>1082</v>
      </c>
    </row>
    <row r="340" spans="2:9" x14ac:dyDescent="0.2">
      <c r="B340" s="1" t="s">
        <v>1084</v>
      </c>
      <c r="D340" s="1" t="s">
        <v>1085</v>
      </c>
      <c r="I340" s="1" t="s">
        <v>1084</v>
      </c>
    </row>
    <row r="341" spans="2:9" x14ac:dyDescent="0.2">
      <c r="B341" s="1" t="s">
        <v>1086</v>
      </c>
      <c r="D341" s="1" t="s">
        <v>1087</v>
      </c>
      <c r="I341" s="1" t="s">
        <v>1086</v>
      </c>
    </row>
    <row r="342" spans="2:9" x14ac:dyDescent="0.2">
      <c r="B342" s="1" t="s">
        <v>1088</v>
      </c>
      <c r="D342" s="1" t="s">
        <v>1089</v>
      </c>
      <c r="I342" s="1" t="s">
        <v>1088</v>
      </c>
    </row>
    <row r="343" spans="2:9" x14ac:dyDescent="0.2">
      <c r="B343" s="1" t="s">
        <v>1090</v>
      </c>
      <c r="D343" s="1" t="s">
        <v>1091</v>
      </c>
      <c r="I343" s="1" t="s">
        <v>1090</v>
      </c>
    </row>
    <row r="344" spans="2:9" x14ac:dyDescent="0.2">
      <c r="B344" s="1" t="s">
        <v>1092</v>
      </c>
      <c r="D344" s="1" t="s">
        <v>1093</v>
      </c>
      <c r="I344" s="1" t="s">
        <v>1092</v>
      </c>
    </row>
    <row r="345" spans="2:9" x14ac:dyDescent="0.2">
      <c r="B345" s="1" t="s">
        <v>1094</v>
      </c>
      <c r="D345" s="1" t="s">
        <v>1095</v>
      </c>
      <c r="I345" s="1" t="s">
        <v>1094</v>
      </c>
    </row>
    <row r="346" spans="2:9" x14ac:dyDescent="0.2">
      <c r="B346" s="1" t="s">
        <v>1096</v>
      </c>
      <c r="D346" s="1" t="s">
        <v>1097</v>
      </c>
      <c r="I346" s="1" t="s">
        <v>1096</v>
      </c>
    </row>
    <row r="347" spans="2:9" x14ac:dyDescent="0.2">
      <c r="B347" s="1" t="s">
        <v>1098</v>
      </c>
      <c r="D347" s="1" t="s">
        <v>1099</v>
      </c>
      <c r="I347" s="1" t="s">
        <v>1098</v>
      </c>
    </row>
    <row r="348" spans="2:9" x14ac:dyDescent="0.2">
      <c r="B348" s="1" t="s">
        <v>1100</v>
      </c>
      <c r="D348" s="1" t="s">
        <v>1101</v>
      </c>
      <c r="I348" s="1" t="s">
        <v>1100</v>
      </c>
    </row>
    <row r="349" spans="2:9" x14ac:dyDescent="0.2">
      <c r="B349" s="1" t="s">
        <v>1102</v>
      </c>
      <c r="D349" s="1" t="s">
        <v>1103</v>
      </c>
      <c r="I349" s="1" t="s">
        <v>1102</v>
      </c>
    </row>
    <row r="350" spans="2:9" x14ac:dyDescent="0.2">
      <c r="B350" s="1" t="s">
        <v>1104</v>
      </c>
      <c r="D350" s="1" t="s">
        <v>1105</v>
      </c>
      <c r="I350" s="1" t="s">
        <v>1104</v>
      </c>
    </row>
    <row r="351" spans="2:9" x14ac:dyDescent="0.2">
      <c r="B351" s="1" t="s">
        <v>1106</v>
      </c>
      <c r="D351" s="1" t="s">
        <v>1107</v>
      </c>
      <c r="I351" s="1" t="s">
        <v>1106</v>
      </c>
    </row>
    <row r="352" spans="2:9" x14ac:dyDescent="0.2">
      <c r="B352" s="1" t="s">
        <v>1108</v>
      </c>
      <c r="D352" s="1" t="s">
        <v>1109</v>
      </c>
      <c r="I352" s="1" t="s">
        <v>1108</v>
      </c>
    </row>
    <row r="353" spans="2:9" x14ac:dyDescent="0.2">
      <c r="B353" s="1" t="s">
        <v>1110</v>
      </c>
      <c r="D353" s="1" t="s">
        <v>1111</v>
      </c>
      <c r="I353" s="1" t="s">
        <v>1110</v>
      </c>
    </row>
    <row r="354" spans="2:9" x14ac:dyDescent="0.2">
      <c r="B354" s="1" t="s">
        <v>1112</v>
      </c>
      <c r="D354" s="1" t="s">
        <v>1113</v>
      </c>
      <c r="I354" s="1" t="s">
        <v>1112</v>
      </c>
    </row>
    <row r="355" spans="2:9" x14ac:dyDescent="0.2">
      <c r="B355" s="1" t="s">
        <v>1114</v>
      </c>
      <c r="D355" s="1" t="s">
        <v>1115</v>
      </c>
      <c r="I355" s="1" t="s">
        <v>1114</v>
      </c>
    </row>
    <row r="356" spans="2:9" x14ac:dyDescent="0.2">
      <c r="B356" s="1" t="s">
        <v>1116</v>
      </c>
      <c r="D356" s="1" t="s">
        <v>1117</v>
      </c>
      <c r="I356" s="1" t="s">
        <v>1116</v>
      </c>
    </row>
    <row r="357" spans="2:9" x14ac:dyDescent="0.2">
      <c r="B357" s="1" t="s">
        <v>1118</v>
      </c>
      <c r="D357" s="1" t="s">
        <v>1119</v>
      </c>
      <c r="I357" s="1" t="s">
        <v>1118</v>
      </c>
    </row>
    <row r="358" spans="2:9" x14ac:dyDescent="0.2">
      <c r="B358" s="1" t="s">
        <v>1120</v>
      </c>
      <c r="D358" s="1" t="s">
        <v>1121</v>
      </c>
      <c r="I358" s="1" t="s">
        <v>1120</v>
      </c>
    </row>
    <row r="359" spans="2:9" x14ac:dyDescent="0.2">
      <c r="B359" s="1" t="s">
        <v>1122</v>
      </c>
      <c r="D359" s="1" t="s">
        <v>1123</v>
      </c>
      <c r="I359" s="1" t="s">
        <v>1122</v>
      </c>
    </row>
    <row r="360" spans="2:9" x14ac:dyDescent="0.2">
      <c r="B360" s="1" t="s">
        <v>1124</v>
      </c>
      <c r="D360" s="1" t="s">
        <v>1125</v>
      </c>
      <c r="I360" s="1" t="s">
        <v>1124</v>
      </c>
    </row>
    <row r="361" spans="2:9" x14ac:dyDescent="0.2">
      <c r="B361" s="1" t="s">
        <v>1126</v>
      </c>
      <c r="D361" s="1" t="s">
        <v>1127</v>
      </c>
      <c r="I361" s="1" t="s">
        <v>1126</v>
      </c>
    </row>
    <row r="362" spans="2:9" x14ac:dyDescent="0.2">
      <c r="B362" s="1" t="s">
        <v>1128</v>
      </c>
      <c r="D362" s="1" t="s">
        <v>1129</v>
      </c>
      <c r="I362" s="1" t="s">
        <v>1128</v>
      </c>
    </row>
    <row r="363" spans="2:9" x14ac:dyDescent="0.2">
      <c r="B363" s="1" t="s">
        <v>1130</v>
      </c>
      <c r="D363" s="1" t="s">
        <v>1131</v>
      </c>
      <c r="I363" s="1" t="s">
        <v>1130</v>
      </c>
    </row>
    <row r="364" spans="2:9" x14ac:dyDescent="0.2">
      <c r="B364" s="1" t="s">
        <v>1132</v>
      </c>
      <c r="D364" s="1" t="s">
        <v>1133</v>
      </c>
      <c r="I364" s="1" t="s">
        <v>1132</v>
      </c>
    </row>
    <row r="365" spans="2:9" x14ac:dyDescent="0.2">
      <c r="B365" s="1" t="s">
        <v>1134</v>
      </c>
      <c r="D365" s="1" t="s">
        <v>1135</v>
      </c>
      <c r="I365" s="1" t="s">
        <v>1134</v>
      </c>
    </row>
    <row r="366" spans="2:9" x14ac:dyDescent="0.2">
      <c r="B366" s="1" t="s">
        <v>1136</v>
      </c>
      <c r="D366" s="1" t="s">
        <v>1137</v>
      </c>
      <c r="I366" s="1" t="s">
        <v>1136</v>
      </c>
    </row>
    <row r="367" spans="2:9" x14ac:dyDescent="0.2">
      <c r="B367" s="1" t="s">
        <v>1138</v>
      </c>
      <c r="D367" s="1" t="s">
        <v>1139</v>
      </c>
      <c r="I367" s="1" t="s">
        <v>1138</v>
      </c>
    </row>
    <row r="368" spans="2:9" x14ac:dyDescent="0.2">
      <c r="B368" s="1" t="s">
        <v>1140</v>
      </c>
      <c r="D368" s="1" t="s">
        <v>1141</v>
      </c>
      <c r="I368" s="1" t="s">
        <v>1140</v>
      </c>
    </row>
    <row r="369" spans="2:9" x14ac:dyDescent="0.2">
      <c r="B369" s="1" t="s">
        <v>1142</v>
      </c>
      <c r="D369" s="1" t="s">
        <v>1143</v>
      </c>
      <c r="I369" s="1" t="s">
        <v>1142</v>
      </c>
    </row>
    <row r="370" spans="2:9" x14ac:dyDescent="0.2">
      <c r="B370" s="1" t="s">
        <v>1144</v>
      </c>
      <c r="D370" s="1" t="s">
        <v>1145</v>
      </c>
      <c r="I370" s="1" t="s">
        <v>1144</v>
      </c>
    </row>
    <row r="371" spans="2:9" x14ac:dyDescent="0.2">
      <c r="B371" s="1" t="s">
        <v>1146</v>
      </c>
      <c r="D371" s="1" t="s">
        <v>1147</v>
      </c>
      <c r="I371" s="1" t="s">
        <v>1146</v>
      </c>
    </row>
    <row r="372" spans="2:9" x14ac:dyDescent="0.2">
      <c r="B372" s="1" t="s">
        <v>1148</v>
      </c>
      <c r="D372" s="1" t="s">
        <v>1149</v>
      </c>
      <c r="I372" s="1" t="s">
        <v>1148</v>
      </c>
    </row>
    <row r="373" spans="2:9" x14ac:dyDescent="0.2">
      <c r="B373" s="1" t="s">
        <v>1150</v>
      </c>
      <c r="D373" s="1" t="s">
        <v>1151</v>
      </c>
      <c r="I373" s="1" t="s">
        <v>1150</v>
      </c>
    </row>
    <row r="374" spans="2:9" x14ac:dyDescent="0.2">
      <c r="B374" s="1" t="s">
        <v>1152</v>
      </c>
      <c r="D374" s="1" t="s">
        <v>1153</v>
      </c>
      <c r="I374" s="1" t="s">
        <v>1152</v>
      </c>
    </row>
    <row r="375" spans="2:9" x14ac:dyDescent="0.2">
      <c r="B375" s="1" t="s">
        <v>1154</v>
      </c>
      <c r="D375" s="1" t="s">
        <v>1155</v>
      </c>
      <c r="I375" s="1" t="s">
        <v>1154</v>
      </c>
    </row>
    <row r="376" spans="2:9" x14ac:dyDescent="0.2">
      <c r="B376" s="1" t="s">
        <v>1156</v>
      </c>
      <c r="D376" s="1" t="s">
        <v>1157</v>
      </c>
      <c r="I376" s="1" t="s">
        <v>1156</v>
      </c>
    </row>
    <row r="377" spans="2:9" x14ac:dyDescent="0.2">
      <c r="B377" s="1" t="s">
        <v>1158</v>
      </c>
      <c r="D377" s="1" t="s">
        <v>1159</v>
      </c>
      <c r="I377" s="1" t="s">
        <v>1158</v>
      </c>
    </row>
    <row r="378" spans="2:9" x14ac:dyDescent="0.2">
      <c r="B378" s="1" t="s">
        <v>1160</v>
      </c>
      <c r="D378" s="1" t="s">
        <v>1161</v>
      </c>
      <c r="I378" s="1" t="s">
        <v>1160</v>
      </c>
    </row>
    <row r="379" spans="2:9" x14ac:dyDescent="0.2">
      <c r="B379" s="1" t="s">
        <v>1162</v>
      </c>
      <c r="D379" s="1" t="s">
        <v>1163</v>
      </c>
      <c r="I379" s="1" t="s">
        <v>1162</v>
      </c>
    </row>
    <row r="380" spans="2:9" x14ac:dyDescent="0.2">
      <c r="B380" s="1" t="s">
        <v>1164</v>
      </c>
      <c r="D380" s="1" t="s">
        <v>1165</v>
      </c>
      <c r="I380" s="1" t="s">
        <v>1164</v>
      </c>
    </row>
    <row r="381" spans="2:9" x14ac:dyDescent="0.2">
      <c r="B381" s="1" t="s">
        <v>1166</v>
      </c>
      <c r="D381" s="1" t="s">
        <v>1167</v>
      </c>
      <c r="I381" s="1" t="s">
        <v>1166</v>
      </c>
    </row>
    <row r="382" spans="2:9" x14ac:dyDescent="0.2">
      <c r="B382" s="1" t="s">
        <v>1168</v>
      </c>
      <c r="D382" s="1" t="s">
        <v>1169</v>
      </c>
      <c r="I382" s="1" t="s">
        <v>1168</v>
      </c>
    </row>
    <row r="383" spans="2:9" x14ac:dyDescent="0.2">
      <c r="B383" s="1" t="s">
        <v>1170</v>
      </c>
      <c r="D383" s="1" t="s">
        <v>1171</v>
      </c>
      <c r="I383" s="1" t="s">
        <v>1170</v>
      </c>
    </row>
    <row r="384" spans="2:9" x14ac:dyDescent="0.2">
      <c r="B384" s="1" t="s">
        <v>1172</v>
      </c>
      <c r="D384" s="1" t="s">
        <v>1173</v>
      </c>
      <c r="I384" s="1" t="s">
        <v>1172</v>
      </c>
    </row>
    <row r="385" spans="2:9" x14ac:dyDescent="0.2">
      <c r="B385" s="1" t="s">
        <v>1174</v>
      </c>
      <c r="D385" s="1" t="s">
        <v>1175</v>
      </c>
      <c r="I385" s="1" t="s">
        <v>1174</v>
      </c>
    </row>
    <row r="386" spans="2:9" x14ac:dyDescent="0.2">
      <c r="B386" s="1" t="s">
        <v>1176</v>
      </c>
      <c r="D386" s="1" t="s">
        <v>1177</v>
      </c>
      <c r="I386" s="1" t="s">
        <v>1176</v>
      </c>
    </row>
    <row r="387" spans="2:9" x14ac:dyDescent="0.2">
      <c r="B387" s="1" t="s">
        <v>1178</v>
      </c>
      <c r="D387" s="1" t="s">
        <v>1179</v>
      </c>
      <c r="I387" s="1" t="s">
        <v>1178</v>
      </c>
    </row>
    <row r="388" spans="2:9" x14ac:dyDescent="0.2">
      <c r="B388" s="1" t="s">
        <v>1180</v>
      </c>
      <c r="D388" s="1" t="s">
        <v>1181</v>
      </c>
      <c r="I388" s="1" t="s">
        <v>1180</v>
      </c>
    </row>
    <row r="389" spans="2:9" x14ac:dyDescent="0.2">
      <c r="B389" s="1" t="s">
        <v>1182</v>
      </c>
      <c r="D389" s="1" t="s">
        <v>1183</v>
      </c>
      <c r="I389" s="1" t="s">
        <v>1182</v>
      </c>
    </row>
    <row r="390" spans="2:9" x14ac:dyDescent="0.2">
      <c r="B390" s="1" t="s">
        <v>1184</v>
      </c>
      <c r="D390" s="1" t="s">
        <v>1185</v>
      </c>
      <c r="I390" s="1" t="s">
        <v>1184</v>
      </c>
    </row>
    <row r="391" spans="2:9" x14ac:dyDescent="0.2">
      <c r="B391" s="1" t="s">
        <v>1186</v>
      </c>
      <c r="D391" s="1" t="s">
        <v>1187</v>
      </c>
      <c r="I391" s="1" t="s">
        <v>1186</v>
      </c>
    </row>
    <row r="392" spans="2:9" x14ac:dyDescent="0.2">
      <c r="B392" s="1" t="s">
        <v>1188</v>
      </c>
      <c r="D392" s="1" t="s">
        <v>1189</v>
      </c>
      <c r="I392" s="1" t="s">
        <v>1188</v>
      </c>
    </row>
    <row r="393" spans="2:9" x14ac:dyDescent="0.2">
      <c r="B393" s="1" t="s">
        <v>1190</v>
      </c>
      <c r="D393" s="1" t="s">
        <v>1191</v>
      </c>
      <c r="I393" s="1" t="s">
        <v>1190</v>
      </c>
    </row>
    <row r="394" spans="2:9" x14ac:dyDescent="0.2">
      <c r="B394" s="1" t="s">
        <v>1192</v>
      </c>
      <c r="D394" s="1" t="s">
        <v>1193</v>
      </c>
      <c r="I394" s="1" t="s">
        <v>1192</v>
      </c>
    </row>
    <row r="395" spans="2:9" x14ac:dyDescent="0.2">
      <c r="B395" s="1" t="s">
        <v>1194</v>
      </c>
      <c r="D395" s="1" t="s">
        <v>1195</v>
      </c>
      <c r="I395" s="1" t="s">
        <v>1194</v>
      </c>
    </row>
    <row r="396" spans="2:9" x14ac:dyDescent="0.2">
      <c r="B396" s="1" t="s">
        <v>1196</v>
      </c>
      <c r="D396" s="1" t="s">
        <v>1197</v>
      </c>
      <c r="I396" s="1" t="s">
        <v>1196</v>
      </c>
    </row>
    <row r="397" spans="2:9" x14ac:dyDescent="0.2">
      <c r="B397" s="1" t="s">
        <v>1198</v>
      </c>
      <c r="D397" s="1" t="s">
        <v>1199</v>
      </c>
      <c r="I397" s="1" t="s">
        <v>1198</v>
      </c>
    </row>
    <row r="398" spans="2:9" x14ac:dyDescent="0.2">
      <c r="B398" s="1" t="s">
        <v>1200</v>
      </c>
      <c r="D398" s="1" t="s">
        <v>1201</v>
      </c>
      <c r="I398" s="1" t="s">
        <v>1200</v>
      </c>
    </row>
    <row r="399" spans="2:9" x14ac:dyDescent="0.2">
      <c r="B399" s="1" t="s">
        <v>1202</v>
      </c>
      <c r="D399" s="1" t="s">
        <v>1203</v>
      </c>
      <c r="I399" s="1" t="s">
        <v>1202</v>
      </c>
    </row>
    <row r="400" spans="2:9" x14ac:dyDescent="0.2">
      <c r="B400" s="1" t="s">
        <v>1204</v>
      </c>
      <c r="D400" s="1" t="s">
        <v>1205</v>
      </c>
      <c r="I400" s="1" t="s">
        <v>1204</v>
      </c>
    </row>
    <row r="401" spans="2:9" x14ac:dyDescent="0.2">
      <c r="B401" s="1" t="s">
        <v>1206</v>
      </c>
      <c r="D401" s="1" t="s">
        <v>1207</v>
      </c>
      <c r="I401" s="1" t="s">
        <v>1206</v>
      </c>
    </row>
    <row r="402" spans="2:9" x14ac:dyDescent="0.2">
      <c r="B402" s="1" t="s">
        <v>1208</v>
      </c>
      <c r="D402" s="1" t="s">
        <v>1209</v>
      </c>
      <c r="I402" s="1" t="s">
        <v>1208</v>
      </c>
    </row>
    <row r="403" spans="2:9" x14ac:dyDescent="0.2">
      <c r="B403" s="1" t="s">
        <v>1210</v>
      </c>
      <c r="D403" s="1" t="s">
        <v>1211</v>
      </c>
      <c r="I403" s="1" t="s">
        <v>1210</v>
      </c>
    </row>
    <row r="404" spans="2:9" x14ac:dyDescent="0.2">
      <c r="B404" s="1" t="s">
        <v>1212</v>
      </c>
      <c r="D404" s="1" t="s">
        <v>1213</v>
      </c>
      <c r="I404" s="1" t="s">
        <v>1212</v>
      </c>
    </row>
    <row r="405" spans="2:9" x14ac:dyDescent="0.2">
      <c r="B405" s="1" t="s">
        <v>1214</v>
      </c>
      <c r="D405" s="1" t="s">
        <v>1215</v>
      </c>
      <c r="I405" s="1" t="s">
        <v>1214</v>
      </c>
    </row>
    <row r="406" spans="2:9" x14ac:dyDescent="0.2">
      <c r="B406" s="1" t="s">
        <v>1216</v>
      </c>
      <c r="D406" s="1" t="s">
        <v>1217</v>
      </c>
      <c r="I406" s="1" t="s">
        <v>1216</v>
      </c>
    </row>
    <row r="407" spans="2:9" x14ac:dyDescent="0.2">
      <c r="B407" s="1" t="s">
        <v>1218</v>
      </c>
      <c r="D407" s="1" t="s">
        <v>1219</v>
      </c>
      <c r="I407" s="1" t="s">
        <v>1218</v>
      </c>
    </row>
    <row r="408" spans="2:9" x14ac:dyDescent="0.2">
      <c r="B408" s="1" t="s">
        <v>1220</v>
      </c>
      <c r="D408" s="1" t="s">
        <v>1221</v>
      </c>
      <c r="I408" s="1" t="s">
        <v>1220</v>
      </c>
    </row>
    <row r="409" spans="2:9" x14ac:dyDescent="0.2">
      <c r="B409" s="1" t="s">
        <v>1222</v>
      </c>
      <c r="D409" s="1" t="s">
        <v>1223</v>
      </c>
      <c r="I409" s="1" t="s">
        <v>1222</v>
      </c>
    </row>
    <row r="410" spans="2:9" x14ac:dyDescent="0.2">
      <c r="B410" s="1" t="s">
        <v>1224</v>
      </c>
      <c r="D410" s="1" t="s">
        <v>1225</v>
      </c>
      <c r="I410" s="1" t="s">
        <v>1224</v>
      </c>
    </row>
    <row r="411" spans="2:9" x14ac:dyDescent="0.2">
      <c r="B411" s="1" t="s">
        <v>1226</v>
      </c>
      <c r="D411" s="1" t="s">
        <v>1227</v>
      </c>
      <c r="I411" s="1" t="s">
        <v>1226</v>
      </c>
    </row>
    <row r="412" spans="2:9" x14ac:dyDescent="0.2">
      <c r="B412" s="1" t="s">
        <v>1228</v>
      </c>
      <c r="D412" s="1" t="s">
        <v>1229</v>
      </c>
      <c r="I412" s="1" t="s">
        <v>1228</v>
      </c>
    </row>
    <row r="413" spans="2:9" x14ac:dyDescent="0.2">
      <c r="B413" s="1" t="s">
        <v>1230</v>
      </c>
      <c r="D413" s="1" t="s">
        <v>1231</v>
      </c>
      <c r="I413" s="1" t="s">
        <v>1230</v>
      </c>
    </row>
    <row r="414" spans="2:9" x14ac:dyDescent="0.2">
      <c r="B414" s="1" t="s">
        <v>1232</v>
      </c>
      <c r="D414" s="1" t="s">
        <v>1233</v>
      </c>
      <c r="I414" s="1" t="s">
        <v>1232</v>
      </c>
    </row>
    <row r="415" spans="2:9" x14ac:dyDescent="0.2">
      <c r="B415" s="1" t="s">
        <v>1234</v>
      </c>
      <c r="D415" s="1" t="s">
        <v>1235</v>
      </c>
      <c r="I415" s="1" t="s">
        <v>1234</v>
      </c>
    </row>
    <row r="416" spans="2:9" x14ac:dyDescent="0.2">
      <c r="B416" s="1" t="s">
        <v>1236</v>
      </c>
      <c r="D416" s="1" t="s">
        <v>1237</v>
      </c>
      <c r="I416" s="1" t="s">
        <v>1236</v>
      </c>
    </row>
    <row r="417" spans="2:9" x14ac:dyDescent="0.2">
      <c r="B417" s="1" t="s">
        <v>1238</v>
      </c>
      <c r="D417" s="1" t="s">
        <v>1239</v>
      </c>
      <c r="I417" s="1" t="s">
        <v>1238</v>
      </c>
    </row>
    <row r="418" spans="2:9" x14ac:dyDescent="0.2">
      <c r="B418" s="1" t="s">
        <v>1240</v>
      </c>
      <c r="D418" s="1" t="s">
        <v>1241</v>
      </c>
      <c r="I418" s="1" t="s">
        <v>1240</v>
      </c>
    </row>
    <row r="419" spans="2:9" x14ac:dyDescent="0.2">
      <c r="B419" s="1" t="s">
        <v>1242</v>
      </c>
      <c r="D419" s="1" t="s">
        <v>1243</v>
      </c>
      <c r="I419" s="1" t="s">
        <v>1242</v>
      </c>
    </row>
    <row r="420" spans="2:9" x14ac:dyDescent="0.2">
      <c r="B420" s="1" t="s">
        <v>1244</v>
      </c>
      <c r="D420" s="1" t="s">
        <v>1245</v>
      </c>
      <c r="I420" s="1" t="s">
        <v>1244</v>
      </c>
    </row>
    <row r="421" spans="2:9" x14ac:dyDescent="0.2">
      <c r="B421" s="1" t="s">
        <v>1246</v>
      </c>
      <c r="D421" s="1" t="s">
        <v>1247</v>
      </c>
      <c r="I421" s="1" t="s">
        <v>1246</v>
      </c>
    </row>
    <row r="422" spans="2:9" x14ac:dyDescent="0.2">
      <c r="B422" s="1" t="s">
        <v>1248</v>
      </c>
      <c r="D422" s="1" t="s">
        <v>1249</v>
      </c>
      <c r="I422" s="1" t="s">
        <v>1248</v>
      </c>
    </row>
    <row r="423" spans="2:9" x14ac:dyDescent="0.2">
      <c r="B423" s="1" t="s">
        <v>1250</v>
      </c>
      <c r="D423" s="1" t="s">
        <v>1251</v>
      </c>
      <c r="I423" s="1" t="s">
        <v>1250</v>
      </c>
    </row>
    <row r="424" spans="2:9" x14ac:dyDescent="0.2">
      <c r="B424" s="1" t="s">
        <v>1252</v>
      </c>
      <c r="D424" s="1" t="s">
        <v>1253</v>
      </c>
      <c r="I424" s="1" t="s">
        <v>1252</v>
      </c>
    </row>
    <row r="425" spans="2:9" x14ac:dyDescent="0.2">
      <c r="B425" s="1" t="s">
        <v>1254</v>
      </c>
      <c r="D425" s="1" t="s">
        <v>1255</v>
      </c>
      <c r="I425" s="1" t="s">
        <v>1254</v>
      </c>
    </row>
    <row r="426" spans="2:9" x14ac:dyDescent="0.2">
      <c r="B426" s="1" t="s">
        <v>1256</v>
      </c>
      <c r="D426" s="1" t="s">
        <v>1257</v>
      </c>
      <c r="I426" s="1" t="s">
        <v>1256</v>
      </c>
    </row>
    <row r="427" spans="2:9" x14ac:dyDescent="0.2">
      <c r="B427" s="1" t="s">
        <v>1258</v>
      </c>
      <c r="D427" s="1" t="s">
        <v>1259</v>
      </c>
      <c r="I427" s="1" t="s">
        <v>1258</v>
      </c>
    </row>
    <row r="428" spans="2:9" x14ac:dyDescent="0.2">
      <c r="B428" s="1" t="s">
        <v>1260</v>
      </c>
      <c r="D428" s="1" t="s">
        <v>1261</v>
      </c>
      <c r="I428" s="1" t="s">
        <v>1260</v>
      </c>
    </row>
    <row r="429" spans="2:9" x14ac:dyDescent="0.2">
      <c r="B429" s="1" t="s">
        <v>1262</v>
      </c>
      <c r="D429" s="1" t="s">
        <v>1263</v>
      </c>
      <c r="I429" s="1" t="s">
        <v>1262</v>
      </c>
    </row>
    <row r="430" spans="2:9" x14ac:dyDescent="0.2">
      <c r="B430" s="1" t="s">
        <v>1264</v>
      </c>
      <c r="D430" s="1" t="s">
        <v>1265</v>
      </c>
      <c r="I430" s="1" t="s">
        <v>1264</v>
      </c>
    </row>
    <row r="431" spans="2:9" x14ac:dyDescent="0.2">
      <c r="B431" s="1" t="s">
        <v>1266</v>
      </c>
      <c r="D431" s="1" t="s">
        <v>1267</v>
      </c>
      <c r="I431" s="1" t="s">
        <v>1266</v>
      </c>
    </row>
    <row r="432" spans="2:9" x14ac:dyDescent="0.2">
      <c r="B432" s="1" t="s">
        <v>1268</v>
      </c>
      <c r="D432" s="1" t="s">
        <v>1269</v>
      </c>
      <c r="I432" s="1" t="s">
        <v>1268</v>
      </c>
    </row>
    <row r="433" spans="2:9" x14ac:dyDescent="0.2">
      <c r="B433" s="1" t="s">
        <v>1270</v>
      </c>
      <c r="D433" s="1" t="s">
        <v>1271</v>
      </c>
      <c r="I433" s="1" t="s">
        <v>1270</v>
      </c>
    </row>
    <row r="434" spans="2:9" x14ac:dyDescent="0.2">
      <c r="B434" s="1" t="s">
        <v>1272</v>
      </c>
      <c r="D434" s="1" t="s">
        <v>1273</v>
      </c>
      <c r="I434" s="1" t="s">
        <v>1272</v>
      </c>
    </row>
    <row r="435" spans="2:9" x14ac:dyDescent="0.2">
      <c r="B435" s="1" t="s">
        <v>1274</v>
      </c>
      <c r="D435" s="1" t="s">
        <v>1275</v>
      </c>
      <c r="I435" s="1" t="s">
        <v>1274</v>
      </c>
    </row>
    <row r="436" spans="2:9" x14ac:dyDescent="0.2">
      <c r="B436" s="1" t="s">
        <v>1276</v>
      </c>
      <c r="D436" s="1" t="s">
        <v>1277</v>
      </c>
      <c r="I436" s="1" t="s">
        <v>1276</v>
      </c>
    </row>
    <row r="437" spans="2:9" x14ac:dyDescent="0.2">
      <c r="B437" s="1" t="s">
        <v>1278</v>
      </c>
      <c r="D437" s="1" t="s">
        <v>1279</v>
      </c>
      <c r="I437" s="1" t="s">
        <v>1278</v>
      </c>
    </row>
    <row r="438" spans="2:9" x14ac:dyDescent="0.2">
      <c r="B438" s="1" t="s">
        <v>1280</v>
      </c>
      <c r="D438" s="1" t="s">
        <v>1281</v>
      </c>
      <c r="I438" s="1" t="s">
        <v>1280</v>
      </c>
    </row>
    <row r="439" spans="2:9" x14ac:dyDescent="0.2">
      <c r="B439" s="1" t="s">
        <v>1282</v>
      </c>
      <c r="D439" s="1" t="s">
        <v>1283</v>
      </c>
      <c r="I439" s="1" t="s">
        <v>1282</v>
      </c>
    </row>
    <row r="440" spans="2:9" x14ac:dyDescent="0.2">
      <c r="B440" s="1" t="s">
        <v>1284</v>
      </c>
      <c r="D440" s="1" t="s">
        <v>1285</v>
      </c>
      <c r="I440" s="1" t="s">
        <v>1284</v>
      </c>
    </row>
    <row r="441" spans="2:9" x14ac:dyDescent="0.2">
      <c r="B441" s="1" t="s">
        <v>1286</v>
      </c>
      <c r="D441" s="1" t="s">
        <v>1287</v>
      </c>
      <c r="I441" s="1" t="s">
        <v>1286</v>
      </c>
    </row>
    <row r="442" spans="2:9" x14ac:dyDescent="0.2">
      <c r="B442" s="1" t="s">
        <v>1288</v>
      </c>
      <c r="D442" s="1" t="s">
        <v>1289</v>
      </c>
      <c r="I442" s="1" t="s">
        <v>1288</v>
      </c>
    </row>
    <row r="443" spans="2:9" x14ac:dyDescent="0.2">
      <c r="B443" s="1" t="s">
        <v>1290</v>
      </c>
      <c r="D443" s="1" t="s">
        <v>1291</v>
      </c>
      <c r="I443" s="1" t="s">
        <v>1290</v>
      </c>
    </row>
    <row r="444" spans="2:9" x14ac:dyDescent="0.2">
      <c r="B444" s="1" t="s">
        <v>1292</v>
      </c>
      <c r="D444" s="1" t="s">
        <v>1293</v>
      </c>
      <c r="I444" s="1" t="s">
        <v>1292</v>
      </c>
    </row>
    <row r="445" spans="2:9" x14ac:dyDescent="0.2">
      <c r="B445" s="1" t="s">
        <v>1294</v>
      </c>
      <c r="D445" s="1" t="s">
        <v>1295</v>
      </c>
      <c r="I445" s="1" t="s">
        <v>1294</v>
      </c>
    </row>
    <row r="446" spans="2:9" x14ac:dyDescent="0.2">
      <c r="B446" s="1" t="s">
        <v>1296</v>
      </c>
      <c r="D446" s="1" t="s">
        <v>1297</v>
      </c>
      <c r="I446" s="1" t="s">
        <v>1296</v>
      </c>
    </row>
    <row r="447" spans="2:9" x14ac:dyDescent="0.2">
      <c r="B447" s="1" t="s">
        <v>1298</v>
      </c>
      <c r="D447" s="1" t="s">
        <v>1299</v>
      </c>
      <c r="I447" s="1" t="s">
        <v>1298</v>
      </c>
    </row>
    <row r="448" spans="2:9" x14ac:dyDescent="0.2">
      <c r="B448" s="1" t="s">
        <v>1300</v>
      </c>
      <c r="D448" s="1" t="s">
        <v>1301</v>
      </c>
      <c r="I448" s="1" t="s">
        <v>1300</v>
      </c>
    </row>
    <row r="449" spans="2:9" x14ac:dyDescent="0.2">
      <c r="B449" s="1" t="s">
        <v>1302</v>
      </c>
      <c r="D449" s="1" t="s">
        <v>1303</v>
      </c>
      <c r="I449" s="1" t="s">
        <v>1302</v>
      </c>
    </row>
    <row r="450" spans="2:9" x14ac:dyDescent="0.2">
      <c r="B450" s="1" t="s">
        <v>1304</v>
      </c>
      <c r="D450" s="1" t="s">
        <v>1305</v>
      </c>
      <c r="I450" s="1" t="s">
        <v>1304</v>
      </c>
    </row>
    <row r="451" spans="2:9" x14ac:dyDescent="0.2">
      <c r="B451" s="1" t="s">
        <v>1306</v>
      </c>
      <c r="D451" s="1" t="s">
        <v>1307</v>
      </c>
      <c r="I451" s="1" t="s">
        <v>1306</v>
      </c>
    </row>
    <row r="452" spans="2:9" x14ac:dyDescent="0.2">
      <c r="B452" s="1" t="s">
        <v>1308</v>
      </c>
      <c r="D452" s="1" t="s">
        <v>1309</v>
      </c>
      <c r="I452" s="1" t="s">
        <v>1308</v>
      </c>
    </row>
    <row r="453" spans="2:9" x14ac:dyDescent="0.2">
      <c r="B453" s="1" t="s">
        <v>1310</v>
      </c>
      <c r="D453" s="1" t="s">
        <v>1311</v>
      </c>
      <c r="I453" s="1" t="s">
        <v>1310</v>
      </c>
    </row>
    <row r="454" spans="2:9" x14ac:dyDescent="0.2">
      <c r="B454" s="1" t="s">
        <v>1312</v>
      </c>
      <c r="D454" s="1" t="s">
        <v>1313</v>
      </c>
      <c r="I454" s="1" t="s">
        <v>1312</v>
      </c>
    </row>
    <row r="455" spans="2:9" x14ac:dyDescent="0.2">
      <c r="B455" s="1" t="s">
        <v>1314</v>
      </c>
      <c r="D455" s="1" t="s">
        <v>1315</v>
      </c>
      <c r="I455" s="1" t="s">
        <v>1314</v>
      </c>
    </row>
    <row r="456" spans="2:9" x14ac:dyDescent="0.2">
      <c r="B456" s="1" t="s">
        <v>1316</v>
      </c>
      <c r="D456" s="1" t="s">
        <v>1317</v>
      </c>
      <c r="I456" s="1" t="s">
        <v>1316</v>
      </c>
    </row>
    <row r="457" spans="2:9" x14ac:dyDescent="0.2">
      <c r="B457" s="1" t="s">
        <v>1318</v>
      </c>
      <c r="D457" s="1" t="s">
        <v>1319</v>
      </c>
      <c r="I457" s="1" t="s">
        <v>1318</v>
      </c>
    </row>
    <row r="458" spans="2:9" x14ac:dyDescent="0.2">
      <c r="B458" s="1" t="s">
        <v>1320</v>
      </c>
      <c r="D458" s="1" t="s">
        <v>1321</v>
      </c>
      <c r="I458" s="1" t="s">
        <v>1320</v>
      </c>
    </row>
    <row r="459" spans="2:9" x14ac:dyDescent="0.2">
      <c r="B459" s="1" t="s">
        <v>1322</v>
      </c>
      <c r="D459" s="1" t="s">
        <v>1323</v>
      </c>
      <c r="I459" s="1" t="s">
        <v>1322</v>
      </c>
    </row>
    <row r="460" spans="2:9" x14ac:dyDescent="0.2">
      <c r="B460" s="1" t="s">
        <v>1324</v>
      </c>
      <c r="D460" s="1" t="s">
        <v>1325</v>
      </c>
      <c r="I460" s="1" t="s">
        <v>1324</v>
      </c>
    </row>
    <row r="461" spans="2:9" x14ac:dyDescent="0.2">
      <c r="B461" s="1" t="s">
        <v>1326</v>
      </c>
      <c r="D461" s="1" t="s">
        <v>1327</v>
      </c>
      <c r="I461" s="1" t="s">
        <v>1326</v>
      </c>
    </row>
    <row r="462" spans="2:9" x14ac:dyDescent="0.2">
      <c r="B462" s="1" t="s">
        <v>1328</v>
      </c>
      <c r="D462" s="1" t="s">
        <v>1329</v>
      </c>
      <c r="I462" s="1" t="s">
        <v>1328</v>
      </c>
    </row>
    <row r="463" spans="2:9" x14ac:dyDescent="0.2">
      <c r="B463" s="1" t="s">
        <v>1330</v>
      </c>
      <c r="D463" s="1" t="s">
        <v>1331</v>
      </c>
      <c r="I463" s="1" t="s">
        <v>1330</v>
      </c>
    </row>
    <row r="464" spans="2:9" x14ac:dyDescent="0.2">
      <c r="B464" s="1" t="s">
        <v>1332</v>
      </c>
      <c r="D464" s="1" t="s">
        <v>1333</v>
      </c>
      <c r="I464" s="1" t="s">
        <v>1332</v>
      </c>
    </row>
    <row r="465" spans="2:9" x14ac:dyDescent="0.2">
      <c r="B465" s="1" t="s">
        <v>1334</v>
      </c>
      <c r="D465" s="1" t="s">
        <v>1335</v>
      </c>
      <c r="I465" s="1" t="s">
        <v>1334</v>
      </c>
    </row>
    <row r="466" spans="2:9" x14ac:dyDescent="0.2">
      <c r="B466" s="1" t="s">
        <v>1336</v>
      </c>
      <c r="D466" s="1" t="s">
        <v>1337</v>
      </c>
      <c r="I466" s="1" t="s">
        <v>1336</v>
      </c>
    </row>
    <row r="467" spans="2:9" x14ac:dyDescent="0.2">
      <c r="B467" s="1" t="s">
        <v>1338</v>
      </c>
      <c r="D467" s="1" t="s">
        <v>1339</v>
      </c>
      <c r="I467" s="1" t="s">
        <v>1338</v>
      </c>
    </row>
    <row r="468" spans="2:9" x14ac:dyDescent="0.2">
      <c r="B468" s="1" t="s">
        <v>1340</v>
      </c>
      <c r="D468" s="1" t="s">
        <v>1341</v>
      </c>
      <c r="I468" s="1" t="s">
        <v>1340</v>
      </c>
    </row>
    <row r="469" spans="2:9" x14ac:dyDescent="0.2">
      <c r="B469" s="1" t="s">
        <v>1342</v>
      </c>
      <c r="D469" s="1" t="s">
        <v>1343</v>
      </c>
      <c r="I469" s="1" t="s">
        <v>1342</v>
      </c>
    </row>
    <row r="470" spans="2:9" x14ac:dyDescent="0.2">
      <c r="B470" s="1" t="s">
        <v>1344</v>
      </c>
      <c r="D470" s="1" t="s">
        <v>1345</v>
      </c>
      <c r="I470" s="1" t="s">
        <v>1344</v>
      </c>
    </row>
    <row r="471" spans="2:9" x14ac:dyDescent="0.2">
      <c r="B471" s="1" t="s">
        <v>1346</v>
      </c>
      <c r="D471" s="1" t="s">
        <v>1347</v>
      </c>
      <c r="I471" s="1" t="s">
        <v>1346</v>
      </c>
    </row>
    <row r="472" spans="2:9" x14ac:dyDescent="0.2">
      <c r="B472" s="1" t="s">
        <v>1348</v>
      </c>
      <c r="D472" s="1" t="s">
        <v>1349</v>
      </c>
      <c r="I472" s="1" t="s">
        <v>1348</v>
      </c>
    </row>
    <row r="473" spans="2:9" x14ac:dyDescent="0.2">
      <c r="B473" s="1" t="s">
        <v>1350</v>
      </c>
      <c r="D473" s="1" t="s">
        <v>1351</v>
      </c>
      <c r="I473" s="1" t="s">
        <v>1350</v>
      </c>
    </row>
    <row r="474" spans="2:9" x14ac:dyDescent="0.2">
      <c r="B474" s="1" t="s">
        <v>1352</v>
      </c>
      <c r="D474" s="1" t="s">
        <v>1353</v>
      </c>
      <c r="I474" s="1" t="s">
        <v>1352</v>
      </c>
    </row>
    <row r="475" spans="2:9" x14ac:dyDescent="0.2">
      <c r="B475" s="1" t="s">
        <v>1354</v>
      </c>
      <c r="D475" s="1" t="s">
        <v>1355</v>
      </c>
      <c r="I475" s="1" t="s">
        <v>1354</v>
      </c>
    </row>
    <row r="476" spans="2:9" x14ac:dyDescent="0.2">
      <c r="B476" s="1" t="s">
        <v>1356</v>
      </c>
      <c r="D476" s="1" t="s">
        <v>1357</v>
      </c>
      <c r="I476" s="1" t="s">
        <v>1356</v>
      </c>
    </row>
    <row r="477" spans="2:9" x14ac:dyDescent="0.2">
      <c r="B477" s="1" t="s">
        <v>1358</v>
      </c>
      <c r="D477" s="1" t="s">
        <v>1359</v>
      </c>
      <c r="I477" s="1" t="s">
        <v>1358</v>
      </c>
    </row>
    <row r="478" spans="2:9" x14ac:dyDescent="0.2">
      <c r="B478" s="1" t="s">
        <v>1360</v>
      </c>
      <c r="D478" s="1" t="s">
        <v>1361</v>
      </c>
      <c r="I478" s="1" t="s">
        <v>1360</v>
      </c>
    </row>
    <row r="479" spans="2:9" x14ac:dyDescent="0.2">
      <c r="B479" s="1" t="s">
        <v>1362</v>
      </c>
      <c r="D479" s="1" t="s">
        <v>1363</v>
      </c>
      <c r="I479" s="1" t="s">
        <v>1362</v>
      </c>
    </row>
    <row r="480" spans="2:9" x14ac:dyDescent="0.2">
      <c r="B480" s="1" t="s">
        <v>1364</v>
      </c>
      <c r="D480" s="1" t="s">
        <v>1365</v>
      </c>
      <c r="I480" s="1" t="s">
        <v>1364</v>
      </c>
    </row>
    <row r="481" spans="2:9" x14ac:dyDescent="0.2">
      <c r="B481" s="1" t="s">
        <v>1366</v>
      </c>
      <c r="D481" s="1" t="s">
        <v>1367</v>
      </c>
      <c r="I481" s="1" t="s">
        <v>1366</v>
      </c>
    </row>
    <row r="482" spans="2:9" x14ac:dyDescent="0.2">
      <c r="B482" s="1" t="s">
        <v>1368</v>
      </c>
      <c r="D482" s="1" t="s">
        <v>1369</v>
      </c>
      <c r="I482" s="1" t="s">
        <v>1368</v>
      </c>
    </row>
    <row r="483" spans="2:9" x14ac:dyDescent="0.2">
      <c r="B483" s="1" t="s">
        <v>1370</v>
      </c>
      <c r="D483" s="1" t="s">
        <v>1371</v>
      </c>
      <c r="I483" s="1" t="s">
        <v>1370</v>
      </c>
    </row>
    <row r="484" spans="2:9" x14ac:dyDescent="0.2">
      <c r="B484" s="1" t="s">
        <v>1372</v>
      </c>
      <c r="D484" s="1" t="s">
        <v>1373</v>
      </c>
      <c r="I484" s="1" t="s">
        <v>1372</v>
      </c>
    </row>
    <row r="485" spans="2:9" x14ac:dyDescent="0.2">
      <c r="B485" s="1" t="s">
        <v>1374</v>
      </c>
      <c r="D485" s="1" t="s">
        <v>1375</v>
      </c>
      <c r="I485" s="1" t="s">
        <v>1374</v>
      </c>
    </row>
    <row r="486" spans="2:9" x14ac:dyDescent="0.2">
      <c r="B486" s="1" t="s">
        <v>1376</v>
      </c>
      <c r="D486" s="1" t="s">
        <v>1377</v>
      </c>
      <c r="I486" s="1" t="s">
        <v>1376</v>
      </c>
    </row>
    <row r="487" spans="2:9" x14ac:dyDescent="0.2">
      <c r="B487" s="1" t="s">
        <v>1378</v>
      </c>
      <c r="D487" s="1" t="s">
        <v>1379</v>
      </c>
      <c r="I487" s="1" t="s">
        <v>1378</v>
      </c>
    </row>
    <row r="488" spans="2:9" x14ac:dyDescent="0.2">
      <c r="B488" s="1" t="s">
        <v>1380</v>
      </c>
      <c r="D488" s="1" t="s">
        <v>1381</v>
      </c>
      <c r="I488" s="1" t="s">
        <v>1380</v>
      </c>
    </row>
    <row r="489" spans="2:9" x14ac:dyDescent="0.2">
      <c r="B489" s="1" t="s">
        <v>1382</v>
      </c>
      <c r="D489" s="1" t="s">
        <v>1383</v>
      </c>
      <c r="I489" s="1" t="s">
        <v>1382</v>
      </c>
    </row>
    <row r="490" spans="2:9" x14ac:dyDescent="0.2">
      <c r="B490" s="1" t="s">
        <v>1384</v>
      </c>
      <c r="D490" s="1" t="s">
        <v>1385</v>
      </c>
      <c r="I490" s="1" t="s">
        <v>1384</v>
      </c>
    </row>
    <row r="491" spans="2:9" x14ac:dyDescent="0.2">
      <c r="B491" s="1" t="s">
        <v>1386</v>
      </c>
      <c r="D491" s="1" t="s">
        <v>1387</v>
      </c>
      <c r="I491" s="1" t="s">
        <v>1386</v>
      </c>
    </row>
    <row r="492" spans="2:9" x14ac:dyDescent="0.2">
      <c r="B492" s="1" t="s">
        <v>1388</v>
      </c>
      <c r="D492" s="1" t="s">
        <v>1389</v>
      </c>
      <c r="I492" s="1" t="s">
        <v>1388</v>
      </c>
    </row>
    <row r="493" spans="2:9" x14ac:dyDescent="0.2">
      <c r="B493" s="1" t="s">
        <v>1390</v>
      </c>
      <c r="D493" s="1" t="s">
        <v>1391</v>
      </c>
      <c r="I493" s="1" t="s">
        <v>1390</v>
      </c>
    </row>
    <row r="494" spans="2:9" x14ac:dyDescent="0.2">
      <c r="B494" s="1" t="s">
        <v>1392</v>
      </c>
      <c r="D494" s="1" t="s">
        <v>1393</v>
      </c>
      <c r="I494" s="1" t="s">
        <v>1392</v>
      </c>
    </row>
    <row r="495" spans="2:9" x14ac:dyDescent="0.2">
      <c r="B495" s="1" t="s">
        <v>1394</v>
      </c>
      <c r="D495" s="1" t="s">
        <v>1395</v>
      </c>
      <c r="I495" s="1" t="s">
        <v>1394</v>
      </c>
    </row>
    <row r="496" spans="2:9" x14ac:dyDescent="0.2">
      <c r="B496" s="1" t="s">
        <v>1396</v>
      </c>
      <c r="D496" s="1" t="s">
        <v>1397</v>
      </c>
      <c r="I496" s="1" t="s">
        <v>1396</v>
      </c>
    </row>
    <row r="497" spans="2:9" x14ac:dyDescent="0.2">
      <c r="B497" s="1" t="s">
        <v>1398</v>
      </c>
      <c r="D497" s="1" t="s">
        <v>1399</v>
      </c>
      <c r="I497" s="1" t="s">
        <v>1398</v>
      </c>
    </row>
    <row r="498" spans="2:9" x14ac:dyDescent="0.2">
      <c r="B498" s="1" t="s">
        <v>1400</v>
      </c>
      <c r="D498" s="1" t="s">
        <v>1401</v>
      </c>
      <c r="I498" s="1" t="s">
        <v>1400</v>
      </c>
    </row>
    <row r="499" spans="2:9" x14ac:dyDescent="0.2">
      <c r="B499" s="1" t="s">
        <v>1402</v>
      </c>
      <c r="D499" s="1" t="s">
        <v>1403</v>
      </c>
      <c r="I499" s="1" t="s">
        <v>1402</v>
      </c>
    </row>
    <row r="500" spans="2:9" x14ac:dyDescent="0.2">
      <c r="B500" s="1" t="s">
        <v>1404</v>
      </c>
      <c r="D500" s="1" t="s">
        <v>1405</v>
      </c>
      <c r="I500" s="1" t="s">
        <v>1404</v>
      </c>
    </row>
    <row r="501" spans="2:9" x14ac:dyDescent="0.2">
      <c r="B501" s="1" t="s">
        <v>1406</v>
      </c>
      <c r="D501" s="1" t="s">
        <v>1407</v>
      </c>
      <c r="I501" s="1" t="s">
        <v>1406</v>
      </c>
    </row>
    <row r="502" spans="2:9" x14ac:dyDescent="0.2">
      <c r="B502" s="1" t="s">
        <v>1408</v>
      </c>
      <c r="D502" s="1" t="s">
        <v>1409</v>
      </c>
      <c r="I502" s="1" t="s">
        <v>1408</v>
      </c>
    </row>
    <row r="503" spans="2:9" x14ac:dyDescent="0.2">
      <c r="B503" s="1" t="s">
        <v>1410</v>
      </c>
      <c r="D503" s="1" t="s">
        <v>1411</v>
      </c>
      <c r="I503" s="1" t="s">
        <v>1410</v>
      </c>
    </row>
    <row r="504" spans="2:9" x14ac:dyDescent="0.2">
      <c r="B504" s="1" t="s">
        <v>1412</v>
      </c>
      <c r="D504" s="1" t="s">
        <v>1413</v>
      </c>
      <c r="I504" s="1" t="s">
        <v>1412</v>
      </c>
    </row>
    <row r="505" spans="2:9" x14ac:dyDescent="0.2">
      <c r="B505" s="1" t="s">
        <v>1414</v>
      </c>
      <c r="D505" s="1" t="s">
        <v>1415</v>
      </c>
      <c r="I505" s="1" t="s">
        <v>1414</v>
      </c>
    </row>
    <row r="506" spans="2:9" x14ac:dyDescent="0.2">
      <c r="B506" s="1" t="s">
        <v>1416</v>
      </c>
      <c r="D506" s="1" t="s">
        <v>1417</v>
      </c>
      <c r="I506" s="1" t="s">
        <v>1416</v>
      </c>
    </row>
    <row r="507" spans="2:9" x14ac:dyDescent="0.2">
      <c r="B507" s="1" t="s">
        <v>1418</v>
      </c>
      <c r="D507" s="1" t="s">
        <v>1419</v>
      </c>
      <c r="I507" s="1" t="s">
        <v>1418</v>
      </c>
    </row>
    <row r="508" spans="2:9" x14ac:dyDescent="0.2">
      <c r="B508" s="1" t="s">
        <v>1420</v>
      </c>
      <c r="D508" s="1" t="s">
        <v>1421</v>
      </c>
      <c r="I508" s="1" t="s">
        <v>1420</v>
      </c>
    </row>
    <row r="509" spans="2:9" x14ac:dyDescent="0.2">
      <c r="B509" s="1" t="s">
        <v>1422</v>
      </c>
      <c r="D509" s="1" t="s">
        <v>1423</v>
      </c>
      <c r="I509" s="1" t="s">
        <v>1422</v>
      </c>
    </row>
    <row r="510" spans="2:9" x14ac:dyDescent="0.2">
      <c r="B510" s="1" t="s">
        <v>1424</v>
      </c>
      <c r="D510" s="1" t="s">
        <v>1425</v>
      </c>
      <c r="I510" s="1" t="s">
        <v>1424</v>
      </c>
    </row>
    <row r="511" spans="2:9" x14ac:dyDescent="0.2">
      <c r="B511" s="1" t="s">
        <v>1426</v>
      </c>
      <c r="D511" s="1" t="s">
        <v>1427</v>
      </c>
      <c r="I511" s="1" t="s">
        <v>1426</v>
      </c>
    </row>
    <row r="512" spans="2:9" x14ac:dyDescent="0.2">
      <c r="B512" s="1" t="s">
        <v>1428</v>
      </c>
      <c r="D512" s="1" t="s">
        <v>1429</v>
      </c>
      <c r="I512" s="1" t="s">
        <v>1428</v>
      </c>
    </row>
    <row r="513" spans="2:9" x14ac:dyDescent="0.2">
      <c r="B513" s="1" t="s">
        <v>1430</v>
      </c>
      <c r="D513" s="1" t="s">
        <v>1431</v>
      </c>
      <c r="I513" s="1" t="s">
        <v>1430</v>
      </c>
    </row>
    <row r="514" spans="2:9" x14ac:dyDescent="0.2">
      <c r="B514" s="1" t="s">
        <v>1432</v>
      </c>
      <c r="D514" s="1" t="s">
        <v>1433</v>
      </c>
      <c r="I514" s="1" t="s">
        <v>1432</v>
      </c>
    </row>
    <row r="515" spans="2:9" x14ac:dyDescent="0.2">
      <c r="B515" s="1" t="s">
        <v>1434</v>
      </c>
      <c r="D515" s="1" t="s">
        <v>1435</v>
      </c>
      <c r="I515" s="1" t="s">
        <v>1434</v>
      </c>
    </row>
    <row r="516" spans="2:9" x14ac:dyDescent="0.2">
      <c r="B516" s="1" t="s">
        <v>1436</v>
      </c>
      <c r="D516" s="1" t="s">
        <v>1437</v>
      </c>
      <c r="I516" s="1" t="s">
        <v>1436</v>
      </c>
    </row>
    <row r="517" spans="2:9" x14ac:dyDescent="0.2">
      <c r="B517" s="1" t="s">
        <v>1438</v>
      </c>
      <c r="D517" s="1" t="s">
        <v>1439</v>
      </c>
      <c r="I517" s="1" t="s">
        <v>1438</v>
      </c>
    </row>
    <row r="518" spans="2:9" x14ac:dyDescent="0.2">
      <c r="B518" s="1" t="s">
        <v>1440</v>
      </c>
      <c r="D518" s="1" t="s">
        <v>1441</v>
      </c>
      <c r="I518" s="1" t="s">
        <v>1440</v>
      </c>
    </row>
    <row r="519" spans="2:9" x14ac:dyDescent="0.2">
      <c r="B519" s="1" t="s">
        <v>1442</v>
      </c>
      <c r="D519" s="1" t="s">
        <v>1443</v>
      </c>
      <c r="I519" s="1" t="s">
        <v>1442</v>
      </c>
    </row>
    <row r="520" spans="2:9" x14ac:dyDescent="0.2">
      <c r="B520" s="1" t="s">
        <v>1444</v>
      </c>
      <c r="D520" s="1" t="s">
        <v>1445</v>
      </c>
      <c r="I520" s="1" t="s">
        <v>1444</v>
      </c>
    </row>
    <row r="521" spans="2:9" x14ac:dyDescent="0.2">
      <c r="B521" s="1" t="s">
        <v>1446</v>
      </c>
      <c r="D521" s="1" t="s">
        <v>1447</v>
      </c>
      <c r="I521" s="1" t="s">
        <v>1446</v>
      </c>
    </row>
    <row r="522" spans="2:9" x14ac:dyDescent="0.2">
      <c r="B522" s="1" t="s">
        <v>1448</v>
      </c>
      <c r="D522" s="1" t="s">
        <v>1449</v>
      </c>
      <c r="I522" s="1" t="s">
        <v>1448</v>
      </c>
    </row>
    <row r="523" spans="2:9" x14ac:dyDescent="0.2">
      <c r="B523" s="1" t="s">
        <v>1450</v>
      </c>
      <c r="D523" s="1" t="s">
        <v>1451</v>
      </c>
      <c r="I523" s="1" t="s">
        <v>1450</v>
      </c>
    </row>
    <row r="524" spans="2:9" x14ac:dyDescent="0.2">
      <c r="B524" s="1" t="s">
        <v>1452</v>
      </c>
      <c r="D524" s="1" t="s">
        <v>1453</v>
      </c>
      <c r="I524" s="1" t="s">
        <v>1452</v>
      </c>
    </row>
    <row r="525" spans="2:9" x14ac:dyDescent="0.2">
      <c r="B525" s="1" t="s">
        <v>1454</v>
      </c>
      <c r="D525" s="1" t="s">
        <v>1455</v>
      </c>
      <c r="I525" s="1" t="s">
        <v>1454</v>
      </c>
    </row>
    <row r="526" spans="2:9" x14ac:dyDescent="0.2">
      <c r="B526" s="1" t="s">
        <v>1456</v>
      </c>
      <c r="D526" s="1" t="s">
        <v>1457</v>
      </c>
      <c r="I526" s="1" t="s">
        <v>1456</v>
      </c>
    </row>
    <row r="527" spans="2:9" x14ac:dyDescent="0.2">
      <c r="B527" s="1" t="s">
        <v>1458</v>
      </c>
      <c r="D527" s="1" t="s">
        <v>1459</v>
      </c>
      <c r="I527" s="1" t="s">
        <v>1458</v>
      </c>
    </row>
    <row r="528" spans="2:9" x14ac:dyDescent="0.2">
      <c r="B528" s="1" t="s">
        <v>1460</v>
      </c>
      <c r="D528" s="1" t="s">
        <v>1461</v>
      </c>
      <c r="I528" s="1" t="s">
        <v>1460</v>
      </c>
    </row>
    <row r="529" spans="2:9" x14ac:dyDescent="0.2">
      <c r="B529" s="1" t="s">
        <v>1462</v>
      </c>
      <c r="D529" s="1" t="s">
        <v>1463</v>
      </c>
      <c r="I529" s="1" t="s">
        <v>1462</v>
      </c>
    </row>
    <row r="530" spans="2:9" x14ac:dyDescent="0.2">
      <c r="B530" s="1" t="s">
        <v>1464</v>
      </c>
      <c r="D530" s="1" t="s">
        <v>1465</v>
      </c>
      <c r="I530" s="1" t="s">
        <v>1464</v>
      </c>
    </row>
    <row r="531" spans="2:9" x14ac:dyDescent="0.2">
      <c r="B531" s="1" t="s">
        <v>1466</v>
      </c>
      <c r="D531" s="1" t="s">
        <v>1467</v>
      </c>
      <c r="I531" s="1" t="s">
        <v>1466</v>
      </c>
    </row>
    <row r="532" spans="2:9" x14ac:dyDescent="0.2">
      <c r="B532" s="1" t="s">
        <v>1468</v>
      </c>
      <c r="D532" s="1" t="s">
        <v>1469</v>
      </c>
      <c r="I532" s="1" t="s">
        <v>1468</v>
      </c>
    </row>
    <row r="533" spans="2:9" x14ac:dyDescent="0.2">
      <c r="B533" s="1" t="s">
        <v>1470</v>
      </c>
      <c r="D533" s="1" t="s">
        <v>1471</v>
      </c>
      <c r="I533" s="1" t="s">
        <v>1470</v>
      </c>
    </row>
    <row r="534" spans="2:9" x14ac:dyDescent="0.2">
      <c r="B534" s="1" t="s">
        <v>1472</v>
      </c>
      <c r="D534" s="1" t="s">
        <v>1473</v>
      </c>
      <c r="I534" s="1" t="s">
        <v>1472</v>
      </c>
    </row>
    <row r="535" spans="2:9" x14ac:dyDescent="0.2">
      <c r="B535" s="1" t="s">
        <v>1474</v>
      </c>
      <c r="D535" s="1" t="s">
        <v>1475</v>
      </c>
      <c r="I535" s="1" t="s">
        <v>1474</v>
      </c>
    </row>
    <row r="536" spans="2:9" x14ac:dyDescent="0.2">
      <c r="B536" s="1" t="s">
        <v>1476</v>
      </c>
      <c r="D536" s="1" t="s">
        <v>1477</v>
      </c>
      <c r="I536" s="1" t="s">
        <v>1476</v>
      </c>
    </row>
    <row r="537" spans="2:9" x14ac:dyDescent="0.2">
      <c r="B537" s="1" t="s">
        <v>1478</v>
      </c>
      <c r="D537" s="1" t="s">
        <v>1479</v>
      </c>
      <c r="I537" s="1" t="s">
        <v>1478</v>
      </c>
    </row>
    <row r="538" spans="2:9" x14ac:dyDescent="0.2">
      <c r="B538" s="1" t="s">
        <v>1480</v>
      </c>
      <c r="D538" s="1" t="s">
        <v>1481</v>
      </c>
      <c r="I538" s="1" t="s">
        <v>1480</v>
      </c>
    </row>
    <row r="539" spans="2:9" x14ac:dyDescent="0.2">
      <c r="B539" s="1" t="s">
        <v>1482</v>
      </c>
      <c r="D539" s="1" t="s">
        <v>1483</v>
      </c>
      <c r="I539" s="1" t="s">
        <v>1482</v>
      </c>
    </row>
    <row r="540" spans="2:9" x14ac:dyDescent="0.2">
      <c r="B540" s="1" t="s">
        <v>1484</v>
      </c>
      <c r="D540" s="1" t="s">
        <v>1485</v>
      </c>
      <c r="I540" s="1" t="s">
        <v>1484</v>
      </c>
    </row>
    <row r="541" spans="2:9" x14ac:dyDescent="0.2">
      <c r="B541" s="1" t="s">
        <v>1486</v>
      </c>
      <c r="D541" s="1" t="s">
        <v>1487</v>
      </c>
      <c r="I541" s="1" t="s">
        <v>1486</v>
      </c>
    </row>
    <row r="542" spans="2:9" x14ac:dyDescent="0.2">
      <c r="B542" s="1" t="s">
        <v>1488</v>
      </c>
      <c r="D542" s="1" t="s">
        <v>1489</v>
      </c>
      <c r="I542" s="1" t="s">
        <v>1488</v>
      </c>
    </row>
    <row r="543" spans="2:9" x14ac:dyDescent="0.2">
      <c r="B543" s="1" t="s">
        <v>1490</v>
      </c>
      <c r="D543" s="1" t="s">
        <v>1491</v>
      </c>
      <c r="I543" s="1" t="s">
        <v>1490</v>
      </c>
    </row>
    <row r="544" spans="2:9" x14ac:dyDescent="0.2">
      <c r="B544" s="1" t="s">
        <v>1492</v>
      </c>
      <c r="D544" s="1" t="s">
        <v>1493</v>
      </c>
      <c r="I544" s="1" t="s">
        <v>1492</v>
      </c>
    </row>
    <row r="545" spans="2:9" x14ac:dyDescent="0.2">
      <c r="B545" s="1" t="s">
        <v>1494</v>
      </c>
      <c r="D545" s="1" t="s">
        <v>1495</v>
      </c>
      <c r="I545" s="1" t="s">
        <v>1494</v>
      </c>
    </row>
    <row r="546" spans="2:9" x14ac:dyDescent="0.2">
      <c r="B546" s="1" t="s">
        <v>1496</v>
      </c>
      <c r="D546" s="1" t="s">
        <v>1497</v>
      </c>
      <c r="I546" s="1" t="s">
        <v>1496</v>
      </c>
    </row>
    <row r="547" spans="2:9" x14ac:dyDescent="0.2">
      <c r="B547" s="1" t="s">
        <v>1498</v>
      </c>
      <c r="D547" s="1" t="s">
        <v>1499</v>
      </c>
      <c r="I547" s="1" t="s">
        <v>1498</v>
      </c>
    </row>
    <row r="548" spans="2:9" x14ac:dyDescent="0.2">
      <c r="B548" s="1" t="s">
        <v>1500</v>
      </c>
      <c r="D548" s="1" t="s">
        <v>1501</v>
      </c>
      <c r="I548" s="1" t="s">
        <v>1500</v>
      </c>
    </row>
    <row r="549" spans="2:9" x14ac:dyDescent="0.2">
      <c r="B549" s="1" t="s">
        <v>1502</v>
      </c>
      <c r="D549" s="1" t="s">
        <v>1503</v>
      </c>
      <c r="I549" s="1" t="s">
        <v>1502</v>
      </c>
    </row>
    <row r="550" spans="2:9" x14ac:dyDescent="0.2">
      <c r="B550" s="1" t="s">
        <v>1504</v>
      </c>
      <c r="D550" s="1" t="s">
        <v>1505</v>
      </c>
      <c r="I550" s="1" t="s">
        <v>1504</v>
      </c>
    </row>
    <row r="551" spans="2:9" x14ac:dyDescent="0.2">
      <c r="B551" s="1" t="s">
        <v>1506</v>
      </c>
      <c r="D551" s="1" t="s">
        <v>1507</v>
      </c>
      <c r="I551" s="1" t="s">
        <v>1506</v>
      </c>
    </row>
    <row r="552" spans="2:9" x14ac:dyDescent="0.2">
      <c r="B552" s="1" t="s">
        <v>1508</v>
      </c>
      <c r="D552" s="1" t="s">
        <v>1509</v>
      </c>
      <c r="I552" s="1" t="s">
        <v>1508</v>
      </c>
    </row>
    <row r="553" spans="2:9" x14ac:dyDescent="0.2">
      <c r="B553" s="1" t="s">
        <v>1510</v>
      </c>
      <c r="D553" s="1" t="s">
        <v>1511</v>
      </c>
      <c r="I553" s="1" t="s">
        <v>1510</v>
      </c>
    </row>
    <row r="554" spans="2:9" x14ac:dyDescent="0.2">
      <c r="B554" s="1" t="s">
        <v>1512</v>
      </c>
      <c r="D554" s="1" t="s">
        <v>1513</v>
      </c>
      <c r="I554" s="1" t="s">
        <v>1512</v>
      </c>
    </row>
    <row r="555" spans="2:9" x14ac:dyDescent="0.2">
      <c r="B555" s="1" t="s">
        <v>1514</v>
      </c>
      <c r="D555" s="1" t="s">
        <v>1515</v>
      </c>
      <c r="I555" s="1" t="s">
        <v>1514</v>
      </c>
    </row>
    <row r="556" spans="2:9" x14ac:dyDescent="0.2">
      <c r="B556" s="1" t="s">
        <v>1516</v>
      </c>
      <c r="D556" s="1" t="s">
        <v>1517</v>
      </c>
      <c r="I556" s="1" t="s">
        <v>1516</v>
      </c>
    </row>
    <row r="557" spans="2:9" x14ac:dyDescent="0.2">
      <c r="B557" s="1" t="s">
        <v>1518</v>
      </c>
      <c r="D557" s="1" t="s">
        <v>1519</v>
      </c>
      <c r="I557" s="1" t="s">
        <v>1518</v>
      </c>
    </row>
    <row r="558" spans="2:9" x14ac:dyDescent="0.2">
      <c r="B558" s="1" t="s">
        <v>1520</v>
      </c>
      <c r="D558" s="1" t="s">
        <v>1521</v>
      </c>
      <c r="I558" s="1" t="s">
        <v>1520</v>
      </c>
    </row>
    <row r="559" spans="2:9" x14ac:dyDescent="0.2">
      <c r="B559" s="1" t="s">
        <v>1522</v>
      </c>
      <c r="D559" s="1" t="s">
        <v>1523</v>
      </c>
      <c r="I559" s="1" t="s">
        <v>1522</v>
      </c>
    </row>
    <row r="560" spans="2:9" x14ac:dyDescent="0.2">
      <c r="B560" s="1" t="s">
        <v>1524</v>
      </c>
      <c r="D560" s="1" t="s">
        <v>1525</v>
      </c>
      <c r="I560" s="1" t="s">
        <v>1524</v>
      </c>
    </row>
    <row r="561" spans="2:9" x14ac:dyDescent="0.2">
      <c r="B561" s="1" t="s">
        <v>1526</v>
      </c>
      <c r="D561" s="1" t="s">
        <v>1527</v>
      </c>
      <c r="I561" s="1" t="s">
        <v>1526</v>
      </c>
    </row>
    <row r="562" spans="2:9" x14ac:dyDescent="0.2">
      <c r="B562" s="1" t="s">
        <v>1528</v>
      </c>
      <c r="D562" s="1" t="s">
        <v>1529</v>
      </c>
      <c r="I562" s="1" t="s">
        <v>1528</v>
      </c>
    </row>
    <row r="563" spans="2:9" x14ac:dyDescent="0.2">
      <c r="B563" s="1" t="s">
        <v>1530</v>
      </c>
      <c r="D563" s="1" t="s">
        <v>1531</v>
      </c>
      <c r="I563" s="1" t="s">
        <v>1530</v>
      </c>
    </row>
    <row r="564" spans="2:9" x14ac:dyDescent="0.2">
      <c r="B564" s="1" t="s">
        <v>1532</v>
      </c>
      <c r="D564" s="1" t="s">
        <v>1533</v>
      </c>
      <c r="I564" s="1" t="s">
        <v>1532</v>
      </c>
    </row>
    <row r="565" spans="2:9" x14ac:dyDescent="0.2">
      <c r="B565" s="1" t="s">
        <v>1534</v>
      </c>
      <c r="D565" s="1" t="s">
        <v>1535</v>
      </c>
      <c r="I565" s="1" t="s">
        <v>1534</v>
      </c>
    </row>
    <row r="566" spans="2:9" x14ac:dyDescent="0.2">
      <c r="B566" s="1" t="s">
        <v>1536</v>
      </c>
      <c r="D566" s="1" t="s">
        <v>1537</v>
      </c>
      <c r="I566" s="1" t="s">
        <v>1536</v>
      </c>
    </row>
    <row r="567" spans="2:9" x14ac:dyDescent="0.2">
      <c r="B567" s="1" t="s">
        <v>1538</v>
      </c>
      <c r="D567" s="1" t="s">
        <v>1539</v>
      </c>
      <c r="I567" s="1" t="s">
        <v>1538</v>
      </c>
    </row>
    <row r="568" spans="2:9" x14ac:dyDescent="0.2">
      <c r="B568" s="1" t="s">
        <v>1540</v>
      </c>
      <c r="D568" s="1" t="s">
        <v>1541</v>
      </c>
      <c r="I568" s="1" t="s">
        <v>1540</v>
      </c>
    </row>
    <row r="569" spans="2:9" x14ac:dyDescent="0.2">
      <c r="B569" s="1" t="s">
        <v>1542</v>
      </c>
      <c r="D569" s="1" t="s">
        <v>1543</v>
      </c>
      <c r="I569" s="1" t="s">
        <v>1542</v>
      </c>
    </row>
    <row r="570" spans="2:9" x14ac:dyDescent="0.2">
      <c r="B570" s="1" t="s">
        <v>1544</v>
      </c>
      <c r="D570" s="1" t="s">
        <v>1545</v>
      </c>
      <c r="I570" s="1" t="s">
        <v>1544</v>
      </c>
    </row>
    <row r="571" spans="2:9" x14ac:dyDescent="0.2">
      <c r="B571" s="1" t="s">
        <v>1546</v>
      </c>
      <c r="D571" s="1" t="s">
        <v>1547</v>
      </c>
      <c r="I571" s="1" t="s">
        <v>1546</v>
      </c>
    </row>
    <row r="572" spans="2:9" x14ac:dyDescent="0.2">
      <c r="B572" s="1" t="s">
        <v>1548</v>
      </c>
      <c r="D572" s="1" t="s">
        <v>1549</v>
      </c>
      <c r="I572" s="1" t="s">
        <v>1548</v>
      </c>
    </row>
    <row r="573" spans="2:9" x14ac:dyDescent="0.2">
      <c r="B573" s="1" t="s">
        <v>1550</v>
      </c>
      <c r="D573" s="1" t="s">
        <v>1551</v>
      </c>
      <c r="I573" s="1" t="s">
        <v>1550</v>
      </c>
    </row>
    <row r="574" spans="2:9" x14ac:dyDescent="0.2">
      <c r="B574" s="1" t="s">
        <v>1552</v>
      </c>
      <c r="D574" s="1" t="s">
        <v>1553</v>
      </c>
      <c r="I574" s="1" t="s">
        <v>1552</v>
      </c>
    </row>
    <row r="575" spans="2:9" x14ac:dyDescent="0.2">
      <c r="B575" s="1" t="s">
        <v>1554</v>
      </c>
      <c r="D575" s="1" t="s">
        <v>1555</v>
      </c>
      <c r="I575" s="1" t="s">
        <v>1554</v>
      </c>
    </row>
    <row r="576" spans="2:9" x14ac:dyDescent="0.2">
      <c r="B576" s="1" t="s">
        <v>1556</v>
      </c>
      <c r="D576" s="1" t="s">
        <v>1557</v>
      </c>
      <c r="I576" s="1" t="s">
        <v>1556</v>
      </c>
    </row>
    <row r="577" spans="2:9" x14ac:dyDescent="0.2">
      <c r="B577" s="1" t="s">
        <v>1558</v>
      </c>
      <c r="D577" s="1" t="s">
        <v>1559</v>
      </c>
      <c r="I577" s="1" t="s">
        <v>1558</v>
      </c>
    </row>
    <row r="578" spans="2:9" x14ac:dyDescent="0.2">
      <c r="B578" s="1" t="s">
        <v>1560</v>
      </c>
      <c r="D578" s="1" t="s">
        <v>1561</v>
      </c>
      <c r="I578" s="1" t="s">
        <v>1560</v>
      </c>
    </row>
    <row r="579" spans="2:9" x14ac:dyDescent="0.2">
      <c r="B579" s="1" t="s">
        <v>1562</v>
      </c>
      <c r="D579" s="1" t="s">
        <v>1563</v>
      </c>
      <c r="I579" s="1" t="s">
        <v>1562</v>
      </c>
    </row>
    <row r="580" spans="2:9" x14ac:dyDescent="0.2">
      <c r="B580" s="1" t="s">
        <v>1564</v>
      </c>
      <c r="D580" s="1" t="s">
        <v>1565</v>
      </c>
      <c r="I580" s="1" t="s">
        <v>1564</v>
      </c>
    </row>
    <row r="581" spans="2:9" x14ac:dyDescent="0.2">
      <c r="B581" s="1" t="s">
        <v>1566</v>
      </c>
      <c r="D581" s="1" t="s">
        <v>1567</v>
      </c>
      <c r="I581" s="1" t="s">
        <v>1566</v>
      </c>
    </row>
    <row r="582" spans="2:9" x14ac:dyDescent="0.2">
      <c r="B582" s="1" t="s">
        <v>1568</v>
      </c>
      <c r="D582" s="1" t="s">
        <v>1569</v>
      </c>
      <c r="I582" s="1" t="s">
        <v>1568</v>
      </c>
    </row>
    <row r="583" spans="2:9" x14ac:dyDescent="0.2">
      <c r="B583" s="1" t="s">
        <v>1570</v>
      </c>
      <c r="D583" s="1" t="s">
        <v>1571</v>
      </c>
      <c r="I583" s="1" t="s">
        <v>1570</v>
      </c>
    </row>
    <row r="584" spans="2:9" x14ac:dyDescent="0.2">
      <c r="B584" s="1" t="s">
        <v>1572</v>
      </c>
      <c r="D584" s="1" t="s">
        <v>1573</v>
      </c>
      <c r="I584" s="1" t="s">
        <v>1572</v>
      </c>
    </row>
    <row r="585" spans="2:9" x14ac:dyDescent="0.2">
      <c r="B585" s="1" t="s">
        <v>1574</v>
      </c>
      <c r="D585" s="1" t="s">
        <v>1575</v>
      </c>
      <c r="I585" s="1" t="s">
        <v>1574</v>
      </c>
    </row>
    <row r="586" spans="2:9" x14ac:dyDescent="0.2">
      <c r="B586" s="1" t="s">
        <v>1576</v>
      </c>
      <c r="D586" s="1" t="s">
        <v>1577</v>
      </c>
      <c r="I586" s="1" t="s">
        <v>1576</v>
      </c>
    </row>
    <row r="587" spans="2:9" x14ac:dyDescent="0.2">
      <c r="B587" s="1" t="s">
        <v>1578</v>
      </c>
      <c r="D587" s="1" t="s">
        <v>1579</v>
      </c>
      <c r="I587" s="1" t="s">
        <v>1578</v>
      </c>
    </row>
    <row r="588" spans="2:9" x14ac:dyDescent="0.2">
      <c r="B588" s="1" t="s">
        <v>1580</v>
      </c>
      <c r="D588" s="1" t="s">
        <v>1581</v>
      </c>
      <c r="I588" s="1" t="s">
        <v>1580</v>
      </c>
    </row>
    <row r="589" spans="2:9" x14ac:dyDescent="0.2">
      <c r="B589" s="1" t="s">
        <v>1582</v>
      </c>
      <c r="D589" s="1" t="s">
        <v>1583</v>
      </c>
      <c r="I589" s="1" t="s">
        <v>1582</v>
      </c>
    </row>
    <row r="590" spans="2:9" x14ac:dyDescent="0.2">
      <c r="B590" s="1" t="s">
        <v>1584</v>
      </c>
      <c r="D590" s="1" t="s">
        <v>1585</v>
      </c>
      <c r="I590" s="1" t="s">
        <v>1584</v>
      </c>
    </row>
    <row r="591" spans="2:9" x14ac:dyDescent="0.2">
      <c r="B591" s="1" t="s">
        <v>1586</v>
      </c>
      <c r="D591" s="1" t="s">
        <v>1587</v>
      </c>
      <c r="I591" s="1" t="s">
        <v>1586</v>
      </c>
    </row>
    <row r="592" spans="2:9" x14ac:dyDescent="0.2">
      <c r="B592" s="1" t="s">
        <v>1588</v>
      </c>
      <c r="D592" s="1" t="s">
        <v>1589</v>
      </c>
      <c r="I592" s="1" t="s">
        <v>1588</v>
      </c>
    </row>
    <row r="593" spans="2:9" x14ac:dyDescent="0.2">
      <c r="B593" s="1" t="s">
        <v>1590</v>
      </c>
      <c r="D593" s="1" t="s">
        <v>1591</v>
      </c>
      <c r="I593" s="1" t="s">
        <v>1590</v>
      </c>
    </row>
    <row r="594" spans="2:9" x14ac:dyDescent="0.2">
      <c r="B594" s="1" t="s">
        <v>1592</v>
      </c>
      <c r="D594" s="1" t="s">
        <v>1593</v>
      </c>
      <c r="I594" s="1" t="s">
        <v>1592</v>
      </c>
    </row>
    <row r="595" spans="2:9" x14ac:dyDescent="0.2">
      <c r="B595" s="1" t="s">
        <v>1594</v>
      </c>
      <c r="D595" s="1" t="s">
        <v>1595</v>
      </c>
      <c r="I595" s="1" t="s">
        <v>1594</v>
      </c>
    </row>
    <row r="596" spans="2:9" x14ac:dyDescent="0.2">
      <c r="B596" s="1" t="s">
        <v>1596</v>
      </c>
      <c r="D596" s="1" t="s">
        <v>1597</v>
      </c>
      <c r="I596" s="1" t="s">
        <v>1596</v>
      </c>
    </row>
    <row r="597" spans="2:9" x14ac:dyDescent="0.2">
      <c r="B597" s="1" t="s">
        <v>1598</v>
      </c>
      <c r="D597" s="1" t="s">
        <v>1599</v>
      </c>
      <c r="I597" s="1" t="s">
        <v>1598</v>
      </c>
    </row>
    <row r="598" spans="2:9" x14ac:dyDescent="0.2">
      <c r="B598" s="1" t="s">
        <v>1600</v>
      </c>
      <c r="D598" s="1" t="s">
        <v>1601</v>
      </c>
      <c r="I598" s="1" t="s">
        <v>1600</v>
      </c>
    </row>
    <row r="599" spans="2:9" x14ac:dyDescent="0.2">
      <c r="B599" s="1" t="s">
        <v>1602</v>
      </c>
      <c r="D599" s="1" t="s">
        <v>1603</v>
      </c>
      <c r="I599" s="1" t="s">
        <v>1602</v>
      </c>
    </row>
    <row r="600" spans="2:9" x14ac:dyDescent="0.2">
      <c r="B600" s="1" t="s">
        <v>1604</v>
      </c>
      <c r="D600" s="1" t="s">
        <v>1605</v>
      </c>
      <c r="I600" s="1" t="s">
        <v>1604</v>
      </c>
    </row>
    <row r="601" spans="2:9" x14ac:dyDescent="0.2">
      <c r="B601" s="1" t="s">
        <v>1606</v>
      </c>
      <c r="D601" s="1" t="s">
        <v>1607</v>
      </c>
      <c r="I601" s="1" t="s">
        <v>1606</v>
      </c>
    </row>
    <row r="602" spans="2:9" x14ac:dyDescent="0.2">
      <c r="B602" s="1" t="s">
        <v>1608</v>
      </c>
      <c r="D602" s="1" t="s">
        <v>1609</v>
      </c>
      <c r="I602" s="1" t="s">
        <v>1608</v>
      </c>
    </row>
    <row r="603" spans="2:9" x14ac:dyDescent="0.2">
      <c r="B603" s="1" t="s">
        <v>1610</v>
      </c>
      <c r="D603" s="1" t="s">
        <v>1611</v>
      </c>
      <c r="I603" s="1" t="s">
        <v>1610</v>
      </c>
    </row>
    <row r="604" spans="2:9" x14ac:dyDescent="0.2">
      <c r="B604" s="1" t="s">
        <v>1612</v>
      </c>
      <c r="D604" s="1" t="s">
        <v>1613</v>
      </c>
      <c r="I604" s="1" t="s">
        <v>1612</v>
      </c>
    </row>
    <row r="605" spans="2:9" x14ac:dyDescent="0.2">
      <c r="B605" s="1" t="s">
        <v>1614</v>
      </c>
      <c r="D605" s="1" t="s">
        <v>1615</v>
      </c>
      <c r="I605" s="1" t="s">
        <v>1614</v>
      </c>
    </row>
    <row r="606" spans="2:9" x14ac:dyDescent="0.2">
      <c r="B606" s="1" t="s">
        <v>1616</v>
      </c>
      <c r="D606" s="1" t="s">
        <v>1617</v>
      </c>
      <c r="I606" s="1" t="s">
        <v>1616</v>
      </c>
    </row>
    <row r="607" spans="2:9" x14ac:dyDescent="0.2">
      <c r="B607" s="1" t="s">
        <v>1618</v>
      </c>
      <c r="D607" s="1" t="s">
        <v>1619</v>
      </c>
      <c r="I607" s="1" t="s">
        <v>1618</v>
      </c>
    </row>
    <row r="608" spans="2:9" x14ac:dyDescent="0.2">
      <c r="B608" s="1" t="s">
        <v>1620</v>
      </c>
      <c r="D608" s="1" t="s">
        <v>1621</v>
      </c>
      <c r="I608" s="1" t="s">
        <v>1620</v>
      </c>
    </row>
    <row r="609" spans="2:9" x14ac:dyDescent="0.2">
      <c r="B609" s="1" t="s">
        <v>1622</v>
      </c>
      <c r="D609" s="1" t="s">
        <v>1623</v>
      </c>
      <c r="I609" s="1" t="s">
        <v>1622</v>
      </c>
    </row>
    <row r="610" spans="2:9" x14ac:dyDescent="0.2">
      <c r="B610" s="1" t="s">
        <v>1624</v>
      </c>
      <c r="D610" s="1" t="s">
        <v>1625</v>
      </c>
      <c r="I610" s="1" t="s">
        <v>1624</v>
      </c>
    </row>
    <row r="611" spans="2:9" x14ac:dyDescent="0.2">
      <c r="B611" s="1" t="s">
        <v>1626</v>
      </c>
      <c r="D611" s="1" t="s">
        <v>1627</v>
      </c>
      <c r="I611" s="1" t="s">
        <v>1626</v>
      </c>
    </row>
    <row r="612" spans="2:9" x14ac:dyDescent="0.2">
      <c r="B612" s="1" t="s">
        <v>1628</v>
      </c>
      <c r="D612" s="1" t="s">
        <v>1629</v>
      </c>
      <c r="I612" s="1" t="s">
        <v>1628</v>
      </c>
    </row>
    <row r="613" spans="2:9" x14ac:dyDescent="0.2">
      <c r="B613" s="1" t="s">
        <v>1630</v>
      </c>
      <c r="D613" s="1" t="s">
        <v>1631</v>
      </c>
      <c r="I613" s="1" t="s">
        <v>1630</v>
      </c>
    </row>
    <row r="614" spans="2:9" x14ac:dyDescent="0.2">
      <c r="B614" s="1" t="s">
        <v>1632</v>
      </c>
      <c r="D614" s="1" t="s">
        <v>1633</v>
      </c>
      <c r="I614" s="1" t="s">
        <v>1632</v>
      </c>
    </row>
    <row r="615" spans="2:9" x14ac:dyDescent="0.2">
      <c r="B615" s="1" t="s">
        <v>1634</v>
      </c>
      <c r="D615" s="1" t="s">
        <v>1635</v>
      </c>
      <c r="I615" s="1" t="s">
        <v>1634</v>
      </c>
    </row>
    <row r="616" spans="2:9" x14ac:dyDescent="0.2">
      <c r="B616" s="1" t="s">
        <v>1636</v>
      </c>
      <c r="D616" s="1" t="s">
        <v>1637</v>
      </c>
      <c r="I616" s="1" t="s">
        <v>1636</v>
      </c>
    </row>
    <row r="617" spans="2:9" x14ac:dyDescent="0.2">
      <c r="B617" s="1" t="s">
        <v>1638</v>
      </c>
      <c r="D617" s="1" t="s">
        <v>1639</v>
      </c>
      <c r="I617" s="1" t="s">
        <v>1638</v>
      </c>
    </row>
    <row r="618" spans="2:9" x14ac:dyDescent="0.2">
      <c r="B618" s="1" t="s">
        <v>1640</v>
      </c>
      <c r="D618" s="1" t="s">
        <v>1641</v>
      </c>
      <c r="I618" s="1" t="s">
        <v>1640</v>
      </c>
    </row>
    <row r="619" spans="2:9" x14ac:dyDescent="0.2">
      <c r="B619" s="1" t="s">
        <v>1642</v>
      </c>
      <c r="D619" s="1" t="s">
        <v>1643</v>
      </c>
      <c r="I619" s="1" t="s">
        <v>1642</v>
      </c>
    </row>
    <row r="620" spans="2:9" x14ac:dyDescent="0.2">
      <c r="B620" s="1" t="s">
        <v>1644</v>
      </c>
      <c r="D620" s="1" t="s">
        <v>1645</v>
      </c>
      <c r="I620" s="1" t="s">
        <v>1644</v>
      </c>
    </row>
    <row r="621" spans="2:9" x14ac:dyDescent="0.2">
      <c r="B621" s="1" t="s">
        <v>1646</v>
      </c>
      <c r="D621" s="1" t="s">
        <v>1647</v>
      </c>
      <c r="I621" s="1" t="s">
        <v>1646</v>
      </c>
    </row>
    <row r="622" spans="2:9" x14ac:dyDescent="0.2">
      <c r="B622" s="1" t="s">
        <v>1648</v>
      </c>
      <c r="D622" s="1" t="s">
        <v>1649</v>
      </c>
      <c r="I622" s="1" t="s">
        <v>1648</v>
      </c>
    </row>
    <row r="623" spans="2:9" x14ac:dyDescent="0.2">
      <c r="B623" s="1" t="s">
        <v>1650</v>
      </c>
      <c r="D623" s="1" t="s">
        <v>1651</v>
      </c>
      <c r="I623" s="1" t="s">
        <v>1650</v>
      </c>
    </row>
    <row r="624" spans="2:9" x14ac:dyDescent="0.2">
      <c r="B624" s="1" t="s">
        <v>1652</v>
      </c>
      <c r="D624" s="1" t="s">
        <v>1653</v>
      </c>
      <c r="I624" s="1" t="s">
        <v>1652</v>
      </c>
    </row>
    <row r="625" spans="2:9" x14ac:dyDescent="0.2">
      <c r="B625" s="1" t="s">
        <v>1654</v>
      </c>
      <c r="D625" s="1" t="s">
        <v>1655</v>
      </c>
      <c r="I625" s="1" t="s">
        <v>1654</v>
      </c>
    </row>
    <row r="626" spans="2:9" x14ac:dyDescent="0.2">
      <c r="B626" s="1" t="s">
        <v>1656</v>
      </c>
      <c r="D626" s="1" t="s">
        <v>1657</v>
      </c>
      <c r="I626" s="1" t="s">
        <v>1656</v>
      </c>
    </row>
    <row r="627" spans="2:9" x14ac:dyDescent="0.2">
      <c r="B627" s="1" t="s">
        <v>1658</v>
      </c>
      <c r="D627" s="1" t="s">
        <v>1659</v>
      </c>
      <c r="I627" s="1" t="s">
        <v>1658</v>
      </c>
    </row>
    <row r="628" spans="2:9" x14ac:dyDescent="0.2">
      <c r="B628" s="1" t="s">
        <v>1660</v>
      </c>
      <c r="D628" s="1" t="s">
        <v>1661</v>
      </c>
      <c r="I628" s="1" t="s">
        <v>1660</v>
      </c>
    </row>
    <row r="629" spans="2:9" x14ac:dyDescent="0.2">
      <c r="B629" s="1" t="s">
        <v>1662</v>
      </c>
      <c r="D629" s="1" t="s">
        <v>1663</v>
      </c>
      <c r="I629" s="1" t="s">
        <v>1662</v>
      </c>
    </row>
    <row r="630" spans="2:9" x14ac:dyDescent="0.2">
      <c r="B630" s="1" t="s">
        <v>1664</v>
      </c>
      <c r="D630" s="1" t="s">
        <v>1665</v>
      </c>
      <c r="I630" s="1" t="s">
        <v>1664</v>
      </c>
    </row>
    <row r="631" spans="2:9" x14ac:dyDescent="0.2">
      <c r="B631" s="1" t="s">
        <v>1666</v>
      </c>
      <c r="D631" s="1" t="s">
        <v>1667</v>
      </c>
      <c r="I631" s="1" t="s">
        <v>1666</v>
      </c>
    </row>
    <row r="632" spans="2:9" x14ac:dyDescent="0.2">
      <c r="B632" s="1" t="s">
        <v>1668</v>
      </c>
      <c r="D632" s="1" t="s">
        <v>1669</v>
      </c>
      <c r="I632" s="1" t="s">
        <v>1668</v>
      </c>
    </row>
    <row r="633" spans="2:9" x14ac:dyDescent="0.2">
      <c r="B633" s="1" t="s">
        <v>1670</v>
      </c>
      <c r="D633" s="1" t="s">
        <v>1671</v>
      </c>
      <c r="I633" s="1" t="s">
        <v>1670</v>
      </c>
    </row>
    <row r="634" spans="2:9" x14ac:dyDescent="0.2">
      <c r="B634" s="1" t="s">
        <v>1672</v>
      </c>
      <c r="D634" s="1" t="s">
        <v>1673</v>
      </c>
      <c r="I634" s="1" t="s">
        <v>1672</v>
      </c>
    </row>
    <row r="635" spans="2:9" x14ac:dyDescent="0.2">
      <c r="B635" s="1" t="s">
        <v>1674</v>
      </c>
      <c r="D635" s="1" t="s">
        <v>1675</v>
      </c>
      <c r="I635" s="1" t="s">
        <v>1674</v>
      </c>
    </row>
    <row r="636" spans="2:9" x14ac:dyDescent="0.2">
      <c r="B636" s="1" t="s">
        <v>1676</v>
      </c>
      <c r="D636" s="1" t="s">
        <v>1677</v>
      </c>
      <c r="I636" s="1" t="s">
        <v>1676</v>
      </c>
    </row>
    <row r="637" spans="2:9" x14ac:dyDescent="0.2">
      <c r="B637" s="1" t="s">
        <v>1678</v>
      </c>
      <c r="D637" s="1" t="s">
        <v>1679</v>
      </c>
      <c r="I637" s="1" t="s">
        <v>1678</v>
      </c>
    </row>
    <row r="638" spans="2:9" x14ac:dyDescent="0.2">
      <c r="B638" s="1" t="s">
        <v>1680</v>
      </c>
      <c r="D638" s="1" t="s">
        <v>1681</v>
      </c>
      <c r="I638" s="1" t="s">
        <v>1680</v>
      </c>
    </row>
    <row r="639" spans="2:9" x14ac:dyDescent="0.2">
      <c r="B639" s="1" t="s">
        <v>1682</v>
      </c>
      <c r="D639" s="1" t="s">
        <v>1683</v>
      </c>
      <c r="I639" s="1" t="s">
        <v>1682</v>
      </c>
    </row>
    <row r="640" spans="2:9" x14ac:dyDescent="0.2">
      <c r="B640" s="1" t="s">
        <v>1684</v>
      </c>
      <c r="D640" s="1" t="s">
        <v>1685</v>
      </c>
      <c r="I640" s="1" t="s">
        <v>1684</v>
      </c>
    </row>
    <row r="641" spans="2:9" x14ac:dyDescent="0.2">
      <c r="B641" s="1" t="s">
        <v>1686</v>
      </c>
      <c r="D641" s="1" t="s">
        <v>1687</v>
      </c>
      <c r="I641" s="1" t="s">
        <v>1686</v>
      </c>
    </row>
    <row r="642" spans="2:9" x14ac:dyDescent="0.2">
      <c r="B642" s="1" t="s">
        <v>1688</v>
      </c>
      <c r="D642" s="1" t="s">
        <v>1689</v>
      </c>
      <c r="I642" s="1" t="s">
        <v>1688</v>
      </c>
    </row>
    <row r="643" spans="2:9" x14ac:dyDescent="0.2">
      <c r="B643" s="1" t="s">
        <v>1690</v>
      </c>
      <c r="D643" s="1" t="s">
        <v>1691</v>
      </c>
      <c r="I643" s="1" t="s">
        <v>1690</v>
      </c>
    </row>
    <row r="644" spans="2:9" x14ac:dyDescent="0.2">
      <c r="B644" s="1" t="s">
        <v>1692</v>
      </c>
      <c r="D644" s="1" t="s">
        <v>1693</v>
      </c>
      <c r="I644" s="1" t="s">
        <v>1692</v>
      </c>
    </row>
    <row r="645" spans="2:9" x14ac:dyDescent="0.2">
      <c r="B645" s="1" t="s">
        <v>1694</v>
      </c>
      <c r="D645" s="1" t="s">
        <v>1695</v>
      </c>
      <c r="I645" s="1" t="s">
        <v>1694</v>
      </c>
    </row>
    <row r="646" spans="2:9" x14ac:dyDescent="0.2">
      <c r="B646" s="1" t="s">
        <v>1696</v>
      </c>
      <c r="D646" s="1" t="s">
        <v>1697</v>
      </c>
      <c r="I646" s="1" t="s">
        <v>1696</v>
      </c>
    </row>
    <row r="647" spans="2:9" x14ac:dyDescent="0.2">
      <c r="B647" s="1" t="s">
        <v>1698</v>
      </c>
      <c r="D647" s="1" t="s">
        <v>1699</v>
      </c>
      <c r="I647" s="1" t="s">
        <v>1698</v>
      </c>
    </row>
    <row r="648" spans="2:9" x14ac:dyDescent="0.2">
      <c r="B648" s="1" t="s">
        <v>1700</v>
      </c>
      <c r="D648" s="1" t="s">
        <v>1701</v>
      </c>
      <c r="I648" s="1" t="s">
        <v>1700</v>
      </c>
    </row>
    <row r="649" spans="2:9" x14ac:dyDescent="0.2">
      <c r="B649" s="1" t="s">
        <v>1702</v>
      </c>
      <c r="D649" s="1" t="s">
        <v>1703</v>
      </c>
      <c r="I649" s="1" t="s">
        <v>1702</v>
      </c>
    </row>
    <row r="650" spans="2:9" x14ac:dyDescent="0.2">
      <c r="B650" s="1" t="s">
        <v>1704</v>
      </c>
      <c r="D650" s="1" t="s">
        <v>1705</v>
      </c>
      <c r="I650" s="1" t="s">
        <v>1704</v>
      </c>
    </row>
    <row r="651" spans="2:9" x14ac:dyDescent="0.2">
      <c r="B651" s="1" t="s">
        <v>1706</v>
      </c>
      <c r="D651" s="1" t="s">
        <v>1707</v>
      </c>
      <c r="I651" s="1" t="s">
        <v>1706</v>
      </c>
    </row>
    <row r="652" spans="2:9" x14ac:dyDescent="0.2">
      <c r="B652" s="1" t="s">
        <v>1708</v>
      </c>
      <c r="D652" s="1" t="s">
        <v>1709</v>
      </c>
      <c r="I652" s="1" t="s">
        <v>1708</v>
      </c>
    </row>
    <row r="653" spans="2:9" x14ac:dyDescent="0.2">
      <c r="B653" s="1" t="s">
        <v>1710</v>
      </c>
      <c r="D653" s="1" t="s">
        <v>1711</v>
      </c>
      <c r="I653" s="1" t="s">
        <v>1710</v>
      </c>
    </row>
    <row r="654" spans="2:9" x14ac:dyDescent="0.2">
      <c r="B654" s="1" t="s">
        <v>1712</v>
      </c>
      <c r="D654" s="1" t="s">
        <v>1713</v>
      </c>
      <c r="I654" s="1" t="s">
        <v>1712</v>
      </c>
    </row>
    <row r="655" spans="2:9" x14ac:dyDescent="0.2">
      <c r="B655" s="1" t="s">
        <v>1714</v>
      </c>
      <c r="D655" s="1" t="s">
        <v>1715</v>
      </c>
      <c r="I655" s="1" t="s">
        <v>1714</v>
      </c>
    </row>
    <row r="656" spans="2:9" x14ac:dyDescent="0.2">
      <c r="B656" s="1" t="s">
        <v>1716</v>
      </c>
      <c r="D656" s="1" t="s">
        <v>1717</v>
      </c>
      <c r="I656" s="1" t="s">
        <v>1716</v>
      </c>
    </row>
    <row r="657" spans="2:9" x14ac:dyDescent="0.2">
      <c r="B657" s="1" t="s">
        <v>1718</v>
      </c>
      <c r="D657" s="1" t="s">
        <v>1719</v>
      </c>
      <c r="I657" s="1" t="s">
        <v>1718</v>
      </c>
    </row>
    <row r="658" spans="2:9" x14ac:dyDescent="0.2">
      <c r="B658" s="1" t="s">
        <v>1720</v>
      </c>
      <c r="D658" s="1" t="s">
        <v>1721</v>
      </c>
      <c r="I658" s="1" t="s">
        <v>1720</v>
      </c>
    </row>
    <row r="659" spans="2:9" x14ac:dyDescent="0.2">
      <c r="B659" s="1" t="s">
        <v>1722</v>
      </c>
      <c r="D659" s="1" t="s">
        <v>1723</v>
      </c>
      <c r="I659" s="1" t="s">
        <v>1722</v>
      </c>
    </row>
    <row r="660" spans="2:9" x14ac:dyDescent="0.2">
      <c r="B660" s="1" t="s">
        <v>1724</v>
      </c>
      <c r="D660" s="1" t="s">
        <v>1725</v>
      </c>
      <c r="I660" s="1" t="s">
        <v>1724</v>
      </c>
    </row>
    <row r="661" spans="2:9" x14ac:dyDescent="0.2">
      <c r="B661" s="1" t="s">
        <v>1726</v>
      </c>
      <c r="D661" s="1" t="s">
        <v>1727</v>
      </c>
      <c r="I661" s="1" t="s">
        <v>1726</v>
      </c>
    </row>
    <row r="662" spans="2:9" x14ac:dyDescent="0.2">
      <c r="B662" s="1" t="s">
        <v>1728</v>
      </c>
      <c r="D662" s="1" t="s">
        <v>1729</v>
      </c>
      <c r="I662" s="1" t="s">
        <v>1728</v>
      </c>
    </row>
    <row r="663" spans="2:9" x14ac:dyDescent="0.2">
      <c r="B663" s="1" t="s">
        <v>1730</v>
      </c>
      <c r="D663" s="1" t="s">
        <v>1731</v>
      </c>
      <c r="I663" s="1" t="s">
        <v>1730</v>
      </c>
    </row>
    <row r="664" spans="2:9" x14ac:dyDescent="0.2">
      <c r="B664" s="1" t="s">
        <v>1732</v>
      </c>
      <c r="D664" s="1" t="s">
        <v>1733</v>
      </c>
      <c r="I664" s="1" t="s">
        <v>1732</v>
      </c>
    </row>
    <row r="665" spans="2:9" x14ac:dyDescent="0.2">
      <c r="B665" s="1" t="s">
        <v>1734</v>
      </c>
      <c r="D665" s="1" t="s">
        <v>1735</v>
      </c>
      <c r="I665" s="1" t="s">
        <v>1734</v>
      </c>
    </row>
    <row r="666" spans="2:9" x14ac:dyDescent="0.2">
      <c r="B666" s="1" t="s">
        <v>1736</v>
      </c>
      <c r="D666" s="1" t="s">
        <v>1737</v>
      </c>
      <c r="I666" s="1" t="s">
        <v>1736</v>
      </c>
    </row>
    <row r="667" spans="2:9" x14ac:dyDescent="0.2">
      <c r="B667" s="1" t="s">
        <v>1738</v>
      </c>
      <c r="D667" s="1" t="s">
        <v>1739</v>
      </c>
      <c r="I667" s="1" t="s">
        <v>1738</v>
      </c>
    </row>
    <row r="668" spans="2:9" x14ac:dyDescent="0.2">
      <c r="B668" s="1" t="s">
        <v>1740</v>
      </c>
      <c r="D668" s="1" t="s">
        <v>1741</v>
      </c>
      <c r="I668" s="1" t="s">
        <v>1740</v>
      </c>
    </row>
    <row r="669" spans="2:9" x14ac:dyDescent="0.2">
      <c r="B669" s="1" t="s">
        <v>1742</v>
      </c>
      <c r="D669" s="1" t="s">
        <v>1743</v>
      </c>
      <c r="I669" s="1" t="s">
        <v>1742</v>
      </c>
    </row>
    <row r="670" spans="2:9" x14ac:dyDescent="0.2">
      <c r="B670" s="1" t="s">
        <v>1744</v>
      </c>
      <c r="D670" s="1" t="s">
        <v>1745</v>
      </c>
      <c r="I670" s="1" t="s">
        <v>1744</v>
      </c>
    </row>
    <row r="671" spans="2:9" x14ac:dyDescent="0.2">
      <c r="B671" s="1" t="s">
        <v>1746</v>
      </c>
      <c r="D671" s="1" t="s">
        <v>1747</v>
      </c>
      <c r="I671" s="1" t="s">
        <v>1746</v>
      </c>
    </row>
    <row r="672" spans="2:9" x14ac:dyDescent="0.2">
      <c r="B672" s="1" t="s">
        <v>1748</v>
      </c>
      <c r="D672" s="1" t="s">
        <v>1749</v>
      </c>
      <c r="I672" s="1" t="s">
        <v>1748</v>
      </c>
    </row>
    <row r="673" spans="2:9" x14ac:dyDescent="0.2">
      <c r="B673" s="1" t="s">
        <v>1750</v>
      </c>
      <c r="D673" s="1" t="s">
        <v>1751</v>
      </c>
      <c r="I673" s="1" t="s">
        <v>1750</v>
      </c>
    </row>
    <row r="674" spans="2:9" x14ac:dyDescent="0.2">
      <c r="B674" s="1" t="s">
        <v>1752</v>
      </c>
      <c r="D674" s="1" t="s">
        <v>1753</v>
      </c>
      <c r="I674" s="1" t="s">
        <v>1752</v>
      </c>
    </row>
    <row r="675" spans="2:9" x14ac:dyDescent="0.2">
      <c r="B675" s="1" t="s">
        <v>1754</v>
      </c>
      <c r="D675" s="1" t="s">
        <v>1755</v>
      </c>
      <c r="I675" s="1" t="s">
        <v>1754</v>
      </c>
    </row>
    <row r="676" spans="2:9" x14ac:dyDescent="0.2">
      <c r="B676" s="1" t="s">
        <v>1756</v>
      </c>
      <c r="D676" s="1" t="s">
        <v>1757</v>
      </c>
      <c r="I676" s="1" t="s">
        <v>1756</v>
      </c>
    </row>
    <row r="677" spans="2:9" x14ac:dyDescent="0.2">
      <c r="B677" s="1" t="s">
        <v>1758</v>
      </c>
      <c r="D677" s="1" t="s">
        <v>1759</v>
      </c>
      <c r="I677" s="1" t="s">
        <v>1758</v>
      </c>
    </row>
    <row r="678" spans="2:9" x14ac:dyDescent="0.2">
      <c r="B678" s="1" t="s">
        <v>1760</v>
      </c>
      <c r="D678" s="1" t="s">
        <v>1761</v>
      </c>
      <c r="I678" s="1" t="s">
        <v>1760</v>
      </c>
    </row>
    <row r="679" spans="2:9" x14ac:dyDescent="0.2">
      <c r="B679" s="1" t="s">
        <v>1762</v>
      </c>
      <c r="D679" s="1" t="s">
        <v>1763</v>
      </c>
      <c r="I679" s="1" t="s">
        <v>1762</v>
      </c>
    </row>
    <row r="680" spans="2:9" x14ac:dyDescent="0.2">
      <c r="B680" s="1" t="s">
        <v>1764</v>
      </c>
      <c r="D680" s="1" t="s">
        <v>1765</v>
      </c>
      <c r="I680" s="1" t="s">
        <v>1764</v>
      </c>
    </row>
    <row r="681" spans="2:9" x14ac:dyDescent="0.2">
      <c r="B681" s="1" t="s">
        <v>1766</v>
      </c>
      <c r="D681" s="1" t="s">
        <v>1767</v>
      </c>
      <c r="I681" s="1" t="s">
        <v>1766</v>
      </c>
    </row>
    <row r="682" spans="2:9" x14ac:dyDescent="0.2">
      <c r="B682" s="1" t="s">
        <v>1768</v>
      </c>
      <c r="D682" s="1" t="s">
        <v>1769</v>
      </c>
      <c r="I682" s="1" t="s">
        <v>1768</v>
      </c>
    </row>
    <row r="683" spans="2:9" x14ac:dyDescent="0.2">
      <c r="B683" s="1" t="s">
        <v>1770</v>
      </c>
      <c r="D683" s="1" t="s">
        <v>1771</v>
      </c>
      <c r="I683" s="1" t="s">
        <v>1770</v>
      </c>
    </row>
    <row r="684" spans="2:9" x14ac:dyDescent="0.2">
      <c r="B684" s="1" t="s">
        <v>1772</v>
      </c>
      <c r="D684" s="1" t="s">
        <v>1773</v>
      </c>
      <c r="I684" s="1" t="s">
        <v>1772</v>
      </c>
    </row>
    <row r="685" spans="2:9" x14ac:dyDescent="0.2">
      <c r="B685" s="1" t="s">
        <v>1774</v>
      </c>
      <c r="D685" s="1" t="s">
        <v>1775</v>
      </c>
      <c r="I685" s="1" t="s">
        <v>1774</v>
      </c>
    </row>
    <row r="686" spans="2:9" x14ac:dyDescent="0.2">
      <c r="B686" s="1" t="s">
        <v>1776</v>
      </c>
      <c r="D686" s="1" t="s">
        <v>1777</v>
      </c>
      <c r="I686" s="1" t="s">
        <v>1776</v>
      </c>
    </row>
    <row r="687" spans="2:9" x14ac:dyDescent="0.2">
      <c r="B687" s="1" t="s">
        <v>1778</v>
      </c>
      <c r="D687" s="1" t="s">
        <v>1779</v>
      </c>
      <c r="I687" s="1" t="s">
        <v>1778</v>
      </c>
    </row>
    <row r="688" spans="2:9" x14ac:dyDescent="0.2">
      <c r="B688" s="1" t="s">
        <v>1780</v>
      </c>
      <c r="D688" s="1" t="s">
        <v>1781</v>
      </c>
      <c r="I688" s="1" t="s">
        <v>1780</v>
      </c>
    </row>
    <row r="689" spans="2:9" x14ac:dyDescent="0.2">
      <c r="B689" s="1" t="s">
        <v>1782</v>
      </c>
      <c r="D689" s="1" t="s">
        <v>1783</v>
      </c>
      <c r="I689" s="1" t="s">
        <v>1782</v>
      </c>
    </row>
    <row r="690" spans="2:9" x14ac:dyDescent="0.2">
      <c r="B690" s="1" t="s">
        <v>1784</v>
      </c>
      <c r="D690" s="1" t="s">
        <v>1785</v>
      </c>
      <c r="I690" s="1" t="s">
        <v>1784</v>
      </c>
    </row>
    <row r="691" spans="2:9" x14ac:dyDescent="0.2">
      <c r="B691" s="1" t="s">
        <v>1786</v>
      </c>
      <c r="D691" s="1" t="s">
        <v>1787</v>
      </c>
      <c r="I691" s="1" t="s">
        <v>1786</v>
      </c>
    </row>
    <row r="692" spans="2:9" x14ac:dyDescent="0.2">
      <c r="B692" s="1" t="s">
        <v>1788</v>
      </c>
      <c r="D692" s="1" t="s">
        <v>1789</v>
      </c>
      <c r="I692" s="1" t="s">
        <v>1788</v>
      </c>
    </row>
    <row r="693" spans="2:9" x14ac:dyDescent="0.2">
      <c r="B693" s="1" t="s">
        <v>1790</v>
      </c>
      <c r="D693" s="1" t="s">
        <v>1791</v>
      </c>
      <c r="I693" s="1" t="s">
        <v>1790</v>
      </c>
    </row>
    <row r="694" spans="2:9" x14ac:dyDescent="0.2">
      <c r="B694" s="1" t="s">
        <v>1792</v>
      </c>
      <c r="D694" s="1" t="s">
        <v>1793</v>
      </c>
      <c r="I694" s="1" t="s">
        <v>1792</v>
      </c>
    </row>
    <row r="695" spans="2:9" x14ac:dyDescent="0.2">
      <c r="B695" s="1" t="s">
        <v>1794</v>
      </c>
      <c r="D695" s="1" t="s">
        <v>1795</v>
      </c>
      <c r="I695" s="1" t="s">
        <v>1794</v>
      </c>
    </row>
    <row r="696" spans="2:9" x14ac:dyDescent="0.2">
      <c r="B696" s="1" t="s">
        <v>1796</v>
      </c>
      <c r="D696" s="1" t="s">
        <v>1797</v>
      </c>
      <c r="I696" s="1" t="s">
        <v>1796</v>
      </c>
    </row>
    <row r="697" spans="2:9" x14ac:dyDescent="0.2">
      <c r="B697" s="1" t="s">
        <v>1798</v>
      </c>
      <c r="D697" s="1" t="s">
        <v>1799</v>
      </c>
      <c r="I697" s="1" t="s">
        <v>1798</v>
      </c>
    </row>
    <row r="698" spans="2:9" x14ac:dyDescent="0.2">
      <c r="B698" s="1" t="s">
        <v>1800</v>
      </c>
      <c r="D698" s="1" t="s">
        <v>1801</v>
      </c>
      <c r="I698" s="1" t="s">
        <v>1800</v>
      </c>
    </row>
    <row r="699" spans="2:9" x14ac:dyDescent="0.2">
      <c r="B699" s="1" t="s">
        <v>1802</v>
      </c>
      <c r="D699" s="1" t="s">
        <v>1803</v>
      </c>
      <c r="I699" s="1" t="s">
        <v>1802</v>
      </c>
    </row>
    <row r="700" spans="2:9" x14ac:dyDescent="0.2">
      <c r="B700" s="1" t="s">
        <v>1804</v>
      </c>
      <c r="D700" s="1" t="s">
        <v>1805</v>
      </c>
      <c r="I700" s="1" t="s">
        <v>1804</v>
      </c>
    </row>
    <row r="701" spans="2:9" x14ac:dyDescent="0.2">
      <c r="B701" s="1" t="s">
        <v>1806</v>
      </c>
      <c r="D701" s="1" t="s">
        <v>1807</v>
      </c>
      <c r="I701" s="1" t="s">
        <v>1806</v>
      </c>
    </row>
    <row r="702" spans="2:9" x14ac:dyDescent="0.2">
      <c r="B702" s="1" t="s">
        <v>1808</v>
      </c>
      <c r="D702" s="1" t="s">
        <v>1809</v>
      </c>
      <c r="I702" s="1" t="s">
        <v>1808</v>
      </c>
    </row>
    <row r="703" spans="2:9" x14ac:dyDescent="0.2">
      <c r="B703" s="1" t="s">
        <v>1810</v>
      </c>
      <c r="D703" s="1" t="s">
        <v>1811</v>
      </c>
      <c r="I703" s="1" t="s">
        <v>1810</v>
      </c>
    </row>
    <row r="704" spans="2:9" x14ac:dyDescent="0.2">
      <c r="B704" s="1" t="s">
        <v>1812</v>
      </c>
      <c r="D704" s="1" t="s">
        <v>1813</v>
      </c>
      <c r="I704" s="1" t="s">
        <v>1812</v>
      </c>
    </row>
    <row r="705" spans="2:9" x14ac:dyDescent="0.2">
      <c r="B705" s="1" t="s">
        <v>1814</v>
      </c>
      <c r="D705" s="1" t="s">
        <v>1815</v>
      </c>
      <c r="I705" s="1" t="s">
        <v>1814</v>
      </c>
    </row>
    <row r="706" spans="2:9" x14ac:dyDescent="0.2">
      <c r="B706" s="1" t="s">
        <v>1816</v>
      </c>
      <c r="D706" s="1" t="s">
        <v>1817</v>
      </c>
      <c r="I706" s="1" t="s">
        <v>1816</v>
      </c>
    </row>
    <row r="707" spans="2:9" x14ac:dyDescent="0.2">
      <c r="B707" s="1" t="s">
        <v>1818</v>
      </c>
      <c r="D707" s="1" t="s">
        <v>1819</v>
      </c>
      <c r="I707" s="1" t="s">
        <v>1818</v>
      </c>
    </row>
    <row r="708" spans="2:9" x14ac:dyDescent="0.2">
      <c r="B708" s="1" t="s">
        <v>1820</v>
      </c>
      <c r="D708" s="1" t="s">
        <v>1821</v>
      </c>
      <c r="I708" s="1" t="s">
        <v>1820</v>
      </c>
    </row>
    <row r="709" spans="2:9" x14ac:dyDescent="0.2">
      <c r="B709" s="1" t="s">
        <v>1822</v>
      </c>
      <c r="D709" s="1" t="s">
        <v>1823</v>
      </c>
      <c r="I709" s="1" t="s">
        <v>1822</v>
      </c>
    </row>
    <row r="710" spans="2:9" x14ac:dyDescent="0.2">
      <c r="B710" s="1" t="s">
        <v>1824</v>
      </c>
      <c r="D710" s="1" t="s">
        <v>1825</v>
      </c>
      <c r="I710" s="1" t="s">
        <v>1824</v>
      </c>
    </row>
    <row r="711" spans="2:9" x14ac:dyDescent="0.2">
      <c r="B711" s="1" t="s">
        <v>1826</v>
      </c>
      <c r="D711" s="1" t="s">
        <v>1827</v>
      </c>
      <c r="I711" s="1" t="s">
        <v>1826</v>
      </c>
    </row>
    <row r="712" spans="2:9" x14ac:dyDescent="0.2">
      <c r="B712" s="1" t="s">
        <v>1828</v>
      </c>
      <c r="D712" s="1" t="s">
        <v>1829</v>
      </c>
      <c r="I712" s="1" t="s">
        <v>1828</v>
      </c>
    </row>
    <row r="713" spans="2:9" x14ac:dyDescent="0.2">
      <c r="B713" s="1" t="s">
        <v>1830</v>
      </c>
      <c r="D713" s="1" t="s">
        <v>1831</v>
      </c>
      <c r="I713" s="1" t="s">
        <v>1830</v>
      </c>
    </row>
    <row r="714" spans="2:9" x14ac:dyDescent="0.2">
      <c r="B714" s="1" t="s">
        <v>1832</v>
      </c>
      <c r="D714" s="1" t="s">
        <v>1833</v>
      </c>
      <c r="I714" s="1" t="s">
        <v>1832</v>
      </c>
    </row>
    <row r="715" spans="2:9" x14ac:dyDescent="0.2">
      <c r="B715" s="1" t="s">
        <v>1834</v>
      </c>
      <c r="D715" s="1" t="s">
        <v>1835</v>
      </c>
      <c r="I715" s="1" t="s">
        <v>1834</v>
      </c>
    </row>
    <row r="716" spans="2:9" x14ac:dyDescent="0.2">
      <c r="B716" s="1" t="s">
        <v>1836</v>
      </c>
      <c r="D716" s="1" t="s">
        <v>1837</v>
      </c>
      <c r="I716" s="1" t="s">
        <v>1836</v>
      </c>
    </row>
    <row r="717" spans="2:9" x14ac:dyDescent="0.2">
      <c r="B717" s="1" t="s">
        <v>1838</v>
      </c>
      <c r="D717" s="1" t="s">
        <v>1839</v>
      </c>
      <c r="I717" s="1" t="s">
        <v>1838</v>
      </c>
    </row>
    <row r="718" spans="2:9" x14ac:dyDescent="0.2">
      <c r="B718" s="1" t="s">
        <v>1840</v>
      </c>
      <c r="D718" s="1" t="s">
        <v>1841</v>
      </c>
      <c r="I718" s="1" t="s">
        <v>1840</v>
      </c>
    </row>
    <row r="719" spans="2:9" x14ac:dyDescent="0.2">
      <c r="B719" s="1" t="s">
        <v>1842</v>
      </c>
      <c r="D719" s="1" t="s">
        <v>1843</v>
      </c>
      <c r="I719" s="1" t="s">
        <v>1842</v>
      </c>
    </row>
    <row r="720" spans="2:9" x14ac:dyDescent="0.2">
      <c r="B720" s="1" t="s">
        <v>1844</v>
      </c>
      <c r="D720" s="1" t="s">
        <v>1845</v>
      </c>
      <c r="I720" s="1" t="s">
        <v>1844</v>
      </c>
    </row>
    <row r="721" spans="2:9" x14ac:dyDescent="0.2">
      <c r="B721" s="1" t="s">
        <v>1846</v>
      </c>
      <c r="D721" s="1" t="s">
        <v>1847</v>
      </c>
      <c r="I721" s="1" t="s">
        <v>1846</v>
      </c>
    </row>
    <row r="722" spans="2:9" x14ac:dyDescent="0.2">
      <c r="B722" s="1" t="s">
        <v>1848</v>
      </c>
      <c r="D722" s="1" t="s">
        <v>1849</v>
      </c>
      <c r="I722" s="1" t="s">
        <v>1848</v>
      </c>
    </row>
    <row r="723" spans="2:9" x14ac:dyDescent="0.2">
      <c r="B723" s="1" t="s">
        <v>1850</v>
      </c>
      <c r="D723" s="1" t="s">
        <v>1851</v>
      </c>
      <c r="I723" s="1" t="s">
        <v>1850</v>
      </c>
    </row>
    <row r="724" spans="2:9" x14ac:dyDescent="0.2">
      <c r="B724" s="1" t="s">
        <v>1852</v>
      </c>
      <c r="D724" s="1" t="s">
        <v>1853</v>
      </c>
      <c r="I724" s="1" t="s">
        <v>1852</v>
      </c>
    </row>
    <row r="725" spans="2:9" x14ac:dyDescent="0.2">
      <c r="B725" s="1" t="s">
        <v>1854</v>
      </c>
      <c r="D725" s="1" t="s">
        <v>1855</v>
      </c>
      <c r="I725" s="1" t="s">
        <v>1854</v>
      </c>
    </row>
    <row r="726" spans="2:9" x14ac:dyDescent="0.2">
      <c r="B726" s="1" t="s">
        <v>1856</v>
      </c>
      <c r="D726" s="1" t="s">
        <v>1857</v>
      </c>
      <c r="I726" s="1" t="s">
        <v>1856</v>
      </c>
    </row>
    <row r="727" spans="2:9" x14ac:dyDescent="0.2">
      <c r="B727" s="1" t="s">
        <v>1858</v>
      </c>
      <c r="D727" s="1" t="s">
        <v>1859</v>
      </c>
      <c r="I727" s="1" t="s">
        <v>1858</v>
      </c>
    </row>
    <row r="728" spans="2:9" x14ac:dyDescent="0.2">
      <c r="B728" s="1" t="s">
        <v>1860</v>
      </c>
      <c r="D728" s="1" t="s">
        <v>1861</v>
      </c>
      <c r="I728" s="1" t="s">
        <v>1860</v>
      </c>
    </row>
    <row r="729" spans="2:9" x14ac:dyDescent="0.2">
      <c r="B729" s="1" t="s">
        <v>1862</v>
      </c>
      <c r="D729" s="1" t="s">
        <v>1863</v>
      </c>
      <c r="I729" s="1" t="s">
        <v>1862</v>
      </c>
    </row>
    <row r="730" spans="2:9" x14ac:dyDescent="0.2">
      <c r="B730" s="1" t="s">
        <v>1864</v>
      </c>
      <c r="D730" s="1" t="s">
        <v>1865</v>
      </c>
      <c r="I730" s="1" t="s">
        <v>1864</v>
      </c>
    </row>
    <row r="731" spans="2:9" x14ac:dyDescent="0.2">
      <c r="B731" s="1" t="s">
        <v>1866</v>
      </c>
      <c r="D731" s="1" t="s">
        <v>1867</v>
      </c>
      <c r="I731" s="1" t="s">
        <v>1866</v>
      </c>
    </row>
    <row r="732" spans="2:9" x14ac:dyDescent="0.2">
      <c r="B732" s="1" t="s">
        <v>1868</v>
      </c>
      <c r="D732" s="1" t="s">
        <v>1869</v>
      </c>
      <c r="I732" s="1" t="s">
        <v>1868</v>
      </c>
    </row>
    <row r="733" spans="2:9" x14ac:dyDescent="0.2">
      <c r="B733" s="1" t="s">
        <v>1870</v>
      </c>
      <c r="D733" s="1" t="s">
        <v>1871</v>
      </c>
      <c r="I733" s="1" t="s">
        <v>1870</v>
      </c>
    </row>
    <row r="734" spans="2:9" x14ac:dyDescent="0.2">
      <c r="B734" s="1" t="s">
        <v>1872</v>
      </c>
      <c r="D734" s="1" t="s">
        <v>1873</v>
      </c>
      <c r="I734" s="1" t="s">
        <v>1872</v>
      </c>
    </row>
    <row r="735" spans="2:9" x14ac:dyDescent="0.2">
      <c r="B735" s="1" t="s">
        <v>1874</v>
      </c>
      <c r="D735" s="1" t="s">
        <v>1875</v>
      </c>
      <c r="I735" s="1" t="s">
        <v>1874</v>
      </c>
    </row>
    <row r="736" spans="2:9" x14ac:dyDescent="0.2">
      <c r="B736" s="1" t="s">
        <v>1876</v>
      </c>
      <c r="D736" s="1" t="s">
        <v>1877</v>
      </c>
      <c r="I736" s="1" t="s">
        <v>1876</v>
      </c>
    </row>
    <row r="737" spans="2:9" x14ac:dyDescent="0.2">
      <c r="B737" s="1" t="s">
        <v>1878</v>
      </c>
      <c r="D737" s="1" t="s">
        <v>1879</v>
      </c>
      <c r="I737" s="1" t="s">
        <v>1878</v>
      </c>
    </row>
    <row r="738" spans="2:9" x14ac:dyDescent="0.2">
      <c r="B738" s="1" t="s">
        <v>1880</v>
      </c>
      <c r="D738" s="1" t="s">
        <v>1881</v>
      </c>
      <c r="I738" s="1" t="s">
        <v>1880</v>
      </c>
    </row>
    <row r="739" spans="2:9" x14ac:dyDescent="0.2">
      <c r="B739" s="1" t="s">
        <v>1882</v>
      </c>
      <c r="D739" s="1" t="s">
        <v>1883</v>
      </c>
      <c r="I739" s="1" t="s">
        <v>1882</v>
      </c>
    </row>
    <row r="740" spans="2:9" x14ac:dyDescent="0.2">
      <c r="B740" s="1" t="s">
        <v>1884</v>
      </c>
      <c r="D740" s="1" t="s">
        <v>1885</v>
      </c>
      <c r="I740" s="1" t="s">
        <v>1884</v>
      </c>
    </row>
    <row r="741" spans="2:9" x14ac:dyDescent="0.2">
      <c r="B741" s="1" t="s">
        <v>1886</v>
      </c>
      <c r="D741" s="1" t="s">
        <v>1887</v>
      </c>
      <c r="I741" s="1" t="s">
        <v>1886</v>
      </c>
    </row>
    <row r="742" spans="2:9" x14ac:dyDescent="0.2">
      <c r="B742" s="1" t="s">
        <v>1888</v>
      </c>
      <c r="D742" s="1" t="s">
        <v>1889</v>
      </c>
      <c r="I742" s="1" t="s">
        <v>1888</v>
      </c>
    </row>
    <row r="743" spans="2:9" x14ac:dyDescent="0.2">
      <c r="B743" s="1" t="s">
        <v>1890</v>
      </c>
      <c r="D743" s="1" t="s">
        <v>1891</v>
      </c>
      <c r="I743" s="1" t="s">
        <v>1890</v>
      </c>
    </row>
    <row r="744" spans="2:9" x14ac:dyDescent="0.2">
      <c r="B744" s="1" t="s">
        <v>1892</v>
      </c>
      <c r="D744" s="1" t="s">
        <v>1893</v>
      </c>
      <c r="I744" s="1" t="s">
        <v>1892</v>
      </c>
    </row>
    <row r="745" spans="2:9" x14ac:dyDescent="0.2">
      <c r="B745" s="1" t="s">
        <v>1894</v>
      </c>
      <c r="D745" s="1" t="s">
        <v>1895</v>
      </c>
      <c r="I745" s="1" t="s">
        <v>1894</v>
      </c>
    </row>
    <row r="746" spans="2:9" x14ac:dyDescent="0.2">
      <c r="B746" s="1" t="s">
        <v>1896</v>
      </c>
      <c r="D746" s="1" t="s">
        <v>1897</v>
      </c>
      <c r="I746" s="1" t="s">
        <v>1896</v>
      </c>
    </row>
    <row r="747" spans="2:9" x14ac:dyDescent="0.2">
      <c r="B747" s="1" t="s">
        <v>1898</v>
      </c>
      <c r="D747" s="1" t="s">
        <v>1899</v>
      </c>
      <c r="I747" s="1" t="s">
        <v>1898</v>
      </c>
    </row>
    <row r="748" spans="2:9" x14ac:dyDescent="0.2">
      <c r="B748" s="1" t="s">
        <v>1900</v>
      </c>
      <c r="D748" s="1" t="s">
        <v>1901</v>
      </c>
      <c r="I748" s="1" t="s">
        <v>1900</v>
      </c>
    </row>
    <row r="749" spans="2:9" x14ac:dyDescent="0.2">
      <c r="B749" s="1" t="s">
        <v>1902</v>
      </c>
      <c r="D749" s="1" t="s">
        <v>1903</v>
      </c>
      <c r="I749" s="1" t="s">
        <v>1902</v>
      </c>
    </row>
    <row r="750" spans="2:9" x14ac:dyDescent="0.2">
      <c r="B750" s="1" t="s">
        <v>1904</v>
      </c>
      <c r="D750" s="1" t="s">
        <v>1905</v>
      </c>
      <c r="I750" s="1" t="s">
        <v>1904</v>
      </c>
    </row>
    <row r="751" spans="2:9" x14ac:dyDescent="0.2">
      <c r="B751" s="1" t="s">
        <v>1906</v>
      </c>
      <c r="D751" s="1" t="s">
        <v>1907</v>
      </c>
      <c r="I751" s="1" t="s">
        <v>1906</v>
      </c>
    </row>
    <row r="752" spans="2:9" x14ac:dyDescent="0.2">
      <c r="B752" s="1" t="s">
        <v>1908</v>
      </c>
      <c r="D752" s="1" t="s">
        <v>1909</v>
      </c>
      <c r="I752" s="1" t="s">
        <v>1908</v>
      </c>
    </row>
    <row r="753" spans="2:9" x14ac:dyDescent="0.2">
      <c r="B753" s="1" t="s">
        <v>1910</v>
      </c>
      <c r="D753" s="1" t="s">
        <v>1911</v>
      </c>
      <c r="I753" s="1" t="s">
        <v>1910</v>
      </c>
    </row>
    <row r="754" spans="2:9" x14ac:dyDescent="0.2">
      <c r="B754" s="1" t="s">
        <v>1912</v>
      </c>
      <c r="D754" s="1" t="s">
        <v>1913</v>
      </c>
      <c r="I754" s="1" t="s">
        <v>1912</v>
      </c>
    </row>
    <row r="755" spans="2:9" x14ac:dyDescent="0.2">
      <c r="B755" s="1" t="s">
        <v>1914</v>
      </c>
      <c r="D755" s="1" t="s">
        <v>1915</v>
      </c>
      <c r="I755" s="1" t="s">
        <v>1914</v>
      </c>
    </row>
    <row r="756" spans="2:9" x14ac:dyDescent="0.2">
      <c r="D756" s="1" t="s">
        <v>1916</v>
      </c>
    </row>
    <row r="757" spans="2:9" x14ac:dyDescent="0.2">
      <c r="D757" s="1" t="s">
        <v>1917</v>
      </c>
    </row>
    <row r="758" spans="2:9" x14ac:dyDescent="0.2">
      <c r="D758" s="1" t="s">
        <v>1918</v>
      </c>
    </row>
    <row r="759" spans="2:9" x14ac:dyDescent="0.2">
      <c r="D759" s="1" t="s">
        <v>1919</v>
      </c>
    </row>
    <row r="760" spans="2:9" x14ac:dyDescent="0.2">
      <c r="D760" s="1" t="s">
        <v>1920</v>
      </c>
    </row>
    <row r="761" spans="2:9" x14ac:dyDescent="0.2">
      <c r="D761" s="1" t="s">
        <v>1921</v>
      </c>
    </row>
    <row r="762" spans="2:9" x14ac:dyDescent="0.2">
      <c r="D762" s="1" t="s">
        <v>1922</v>
      </c>
    </row>
    <row r="763" spans="2:9" x14ac:dyDescent="0.2">
      <c r="D763" s="1" t="s">
        <v>1923</v>
      </c>
    </row>
    <row r="764" spans="2:9" x14ac:dyDescent="0.2">
      <c r="D764" s="1" t="s">
        <v>1924</v>
      </c>
    </row>
    <row r="765" spans="2:9" x14ac:dyDescent="0.2">
      <c r="D765" s="1" t="s">
        <v>1925</v>
      </c>
    </row>
    <row r="766" spans="2:9" x14ac:dyDescent="0.2">
      <c r="D766" s="1" t="s">
        <v>1926</v>
      </c>
    </row>
    <row r="767" spans="2:9" x14ac:dyDescent="0.2">
      <c r="D767" s="1" t="s">
        <v>1927</v>
      </c>
    </row>
    <row r="768" spans="2:9" x14ac:dyDescent="0.2">
      <c r="D768" s="1" t="s">
        <v>1928</v>
      </c>
    </row>
    <row r="769" spans="4:4" x14ac:dyDescent="0.2">
      <c r="D769" s="1" t="s">
        <v>1929</v>
      </c>
    </row>
    <row r="770" spans="4:4" x14ac:dyDescent="0.2">
      <c r="D770" s="1" t="s">
        <v>1930</v>
      </c>
    </row>
    <row r="771" spans="4:4" x14ac:dyDescent="0.2">
      <c r="D771" s="1" t="s">
        <v>1931</v>
      </c>
    </row>
    <row r="772" spans="4:4" x14ac:dyDescent="0.2">
      <c r="D772" s="1" t="s">
        <v>1932</v>
      </c>
    </row>
    <row r="773" spans="4:4" x14ac:dyDescent="0.2">
      <c r="D773" s="1" t="s">
        <v>1933</v>
      </c>
    </row>
    <row r="774" spans="4:4" x14ac:dyDescent="0.2">
      <c r="D774" s="1" t="s">
        <v>1934</v>
      </c>
    </row>
    <row r="775" spans="4:4" x14ac:dyDescent="0.2">
      <c r="D775" s="1" t="s">
        <v>1935</v>
      </c>
    </row>
    <row r="776" spans="4:4" x14ac:dyDescent="0.2">
      <c r="D776" s="1" t="s">
        <v>1936</v>
      </c>
    </row>
    <row r="777" spans="4:4" x14ac:dyDescent="0.2">
      <c r="D777" s="1" t="s">
        <v>1937</v>
      </c>
    </row>
    <row r="778" spans="4:4" x14ac:dyDescent="0.2">
      <c r="D778" s="1" t="s">
        <v>1938</v>
      </c>
    </row>
    <row r="779" spans="4:4" x14ac:dyDescent="0.2">
      <c r="D779" s="1" t="s">
        <v>1939</v>
      </c>
    </row>
    <row r="780" spans="4:4" x14ac:dyDescent="0.2">
      <c r="D780" s="1" t="s">
        <v>1940</v>
      </c>
    </row>
    <row r="781" spans="4:4" x14ac:dyDescent="0.2">
      <c r="D781" s="1" t="s">
        <v>1941</v>
      </c>
    </row>
    <row r="782" spans="4:4" x14ac:dyDescent="0.2">
      <c r="D782" s="1" t="s">
        <v>1942</v>
      </c>
    </row>
    <row r="783" spans="4:4" x14ac:dyDescent="0.2">
      <c r="D783" s="1" t="s">
        <v>1943</v>
      </c>
    </row>
    <row r="784" spans="4:4" x14ac:dyDescent="0.2">
      <c r="D784" s="1" t="s">
        <v>1944</v>
      </c>
    </row>
    <row r="785" spans="4:4" x14ac:dyDescent="0.2">
      <c r="D785" s="1" t="s">
        <v>1945</v>
      </c>
    </row>
    <row r="786" spans="4:4" x14ac:dyDescent="0.2">
      <c r="D786" s="1" t="s">
        <v>1946</v>
      </c>
    </row>
    <row r="787" spans="4:4" x14ac:dyDescent="0.2">
      <c r="D787" s="1" t="s">
        <v>1947</v>
      </c>
    </row>
    <row r="788" spans="4:4" x14ac:dyDescent="0.2">
      <c r="D788" s="1" t="s">
        <v>1948</v>
      </c>
    </row>
    <row r="789" spans="4:4" x14ac:dyDescent="0.2">
      <c r="D789" s="1" t="s">
        <v>1949</v>
      </c>
    </row>
    <row r="790" spans="4:4" x14ac:dyDescent="0.2">
      <c r="D790" s="1" t="s">
        <v>1950</v>
      </c>
    </row>
    <row r="791" spans="4:4" x14ac:dyDescent="0.2">
      <c r="D791" s="1" t="s">
        <v>1951</v>
      </c>
    </row>
    <row r="792" spans="4:4" x14ac:dyDescent="0.2">
      <c r="D792" s="1" t="s">
        <v>1952</v>
      </c>
    </row>
    <row r="793" spans="4:4" x14ac:dyDescent="0.2">
      <c r="D793" s="1" t="s">
        <v>1953</v>
      </c>
    </row>
    <row r="794" spans="4:4" x14ac:dyDescent="0.2">
      <c r="D794" s="1" t="s">
        <v>1954</v>
      </c>
    </row>
    <row r="795" spans="4:4" x14ac:dyDescent="0.2">
      <c r="D795" s="1" t="s">
        <v>1955</v>
      </c>
    </row>
    <row r="796" spans="4:4" x14ac:dyDescent="0.2">
      <c r="D796" s="1" t="s">
        <v>1956</v>
      </c>
    </row>
    <row r="797" spans="4:4" x14ac:dyDescent="0.2">
      <c r="D797" s="1" t="s">
        <v>1957</v>
      </c>
    </row>
    <row r="798" spans="4:4" x14ac:dyDescent="0.2">
      <c r="D798" s="1" t="s">
        <v>1958</v>
      </c>
    </row>
    <row r="799" spans="4:4" x14ac:dyDescent="0.2">
      <c r="D799" s="1" t="s">
        <v>1959</v>
      </c>
    </row>
    <row r="800" spans="4:4" x14ac:dyDescent="0.2">
      <c r="D800" s="1" t="s">
        <v>1960</v>
      </c>
    </row>
    <row r="801" spans="4:4" x14ac:dyDescent="0.2">
      <c r="D801" s="1" t="s">
        <v>1961</v>
      </c>
    </row>
    <row r="802" spans="4:4" x14ac:dyDescent="0.2">
      <c r="D802" s="1" t="s">
        <v>1962</v>
      </c>
    </row>
    <row r="803" spans="4:4" x14ac:dyDescent="0.2">
      <c r="D803" s="1" t="s">
        <v>1963</v>
      </c>
    </row>
    <row r="804" spans="4:4" x14ac:dyDescent="0.2">
      <c r="D804" s="1" t="s">
        <v>1964</v>
      </c>
    </row>
    <row r="805" spans="4:4" x14ac:dyDescent="0.2">
      <c r="D805" s="1" t="s">
        <v>1965</v>
      </c>
    </row>
    <row r="806" spans="4:4" x14ac:dyDescent="0.2">
      <c r="D806" s="1" t="s">
        <v>1966</v>
      </c>
    </row>
    <row r="807" spans="4:4" x14ac:dyDescent="0.2">
      <c r="D807" s="1" t="s">
        <v>1967</v>
      </c>
    </row>
    <row r="808" spans="4:4" x14ac:dyDescent="0.2">
      <c r="D808" s="1" t="s">
        <v>1968</v>
      </c>
    </row>
    <row r="809" spans="4:4" x14ac:dyDescent="0.2">
      <c r="D809" s="1" t="s">
        <v>1969</v>
      </c>
    </row>
    <row r="810" spans="4:4" x14ac:dyDescent="0.2">
      <c r="D810" s="1" t="s">
        <v>1970</v>
      </c>
    </row>
    <row r="811" spans="4:4" x14ac:dyDescent="0.2">
      <c r="D811" s="1" t="s">
        <v>1971</v>
      </c>
    </row>
    <row r="812" spans="4:4" x14ac:dyDescent="0.2">
      <c r="D812" s="1" t="s">
        <v>1972</v>
      </c>
    </row>
    <row r="813" spans="4:4" x14ac:dyDescent="0.2">
      <c r="D813" s="1" t="s">
        <v>1973</v>
      </c>
    </row>
    <row r="814" spans="4:4" x14ac:dyDescent="0.2">
      <c r="D814" s="1" t="s">
        <v>1974</v>
      </c>
    </row>
    <row r="815" spans="4:4" x14ac:dyDescent="0.2">
      <c r="D815" s="1" t="s">
        <v>1975</v>
      </c>
    </row>
    <row r="816" spans="4:4" x14ac:dyDescent="0.2">
      <c r="D816" s="1" t="s">
        <v>1976</v>
      </c>
    </row>
    <row r="817" spans="4:4" x14ac:dyDescent="0.2">
      <c r="D817" s="1" t="s">
        <v>1977</v>
      </c>
    </row>
    <row r="818" spans="4:4" x14ac:dyDescent="0.2">
      <c r="D818" s="1" t="s">
        <v>1978</v>
      </c>
    </row>
    <row r="819" spans="4:4" x14ac:dyDescent="0.2">
      <c r="D819" s="1" t="s">
        <v>1979</v>
      </c>
    </row>
    <row r="820" spans="4:4" x14ac:dyDescent="0.2">
      <c r="D820" s="1" t="s">
        <v>1980</v>
      </c>
    </row>
    <row r="821" spans="4:4" x14ac:dyDescent="0.2">
      <c r="D821" s="1" t="s">
        <v>1981</v>
      </c>
    </row>
    <row r="822" spans="4:4" x14ac:dyDescent="0.2">
      <c r="D822" s="1" t="s">
        <v>1982</v>
      </c>
    </row>
    <row r="823" spans="4:4" x14ac:dyDescent="0.2">
      <c r="D823" s="1" t="s">
        <v>1983</v>
      </c>
    </row>
    <row r="824" spans="4:4" x14ac:dyDescent="0.2">
      <c r="D824" s="1" t="s">
        <v>1984</v>
      </c>
    </row>
    <row r="825" spans="4:4" x14ac:dyDescent="0.2">
      <c r="D825" s="1" t="s">
        <v>1985</v>
      </c>
    </row>
    <row r="826" spans="4:4" x14ac:dyDescent="0.2">
      <c r="D826" s="1" t="s">
        <v>1986</v>
      </c>
    </row>
    <row r="827" spans="4:4" x14ac:dyDescent="0.2">
      <c r="D827" s="1" t="s">
        <v>1987</v>
      </c>
    </row>
    <row r="828" spans="4:4" x14ac:dyDescent="0.2">
      <c r="D828" s="1" t="s">
        <v>1988</v>
      </c>
    </row>
    <row r="829" spans="4:4" x14ac:dyDescent="0.2">
      <c r="D829" s="1" t="s">
        <v>1989</v>
      </c>
    </row>
    <row r="830" spans="4:4" x14ac:dyDescent="0.2">
      <c r="D830" s="1" t="s">
        <v>1990</v>
      </c>
    </row>
    <row r="831" spans="4:4" x14ac:dyDescent="0.2">
      <c r="D831" s="1" t="s">
        <v>1991</v>
      </c>
    </row>
    <row r="832" spans="4:4" x14ac:dyDescent="0.2">
      <c r="D832" s="1" t="s">
        <v>1992</v>
      </c>
    </row>
    <row r="833" spans="4:4" x14ac:dyDescent="0.2">
      <c r="D833" s="1" t="s">
        <v>1993</v>
      </c>
    </row>
    <row r="834" spans="4:4" x14ac:dyDescent="0.2">
      <c r="D834" s="1" t="s">
        <v>1994</v>
      </c>
    </row>
    <row r="835" spans="4:4" x14ac:dyDescent="0.2">
      <c r="D835" s="1" t="s">
        <v>1995</v>
      </c>
    </row>
    <row r="836" spans="4:4" x14ac:dyDescent="0.2">
      <c r="D836" s="1" t="s">
        <v>1996</v>
      </c>
    </row>
    <row r="837" spans="4:4" x14ac:dyDescent="0.2">
      <c r="D837" s="1" t="s">
        <v>1997</v>
      </c>
    </row>
    <row r="838" spans="4:4" x14ac:dyDescent="0.2">
      <c r="D838" s="1" t="s">
        <v>1998</v>
      </c>
    </row>
    <row r="839" spans="4:4" x14ac:dyDescent="0.2">
      <c r="D839" s="1" t="s">
        <v>1999</v>
      </c>
    </row>
    <row r="840" spans="4:4" x14ac:dyDescent="0.2">
      <c r="D840" s="1" t="s">
        <v>2000</v>
      </c>
    </row>
    <row r="841" spans="4:4" x14ac:dyDescent="0.2">
      <c r="D841" s="1" t="s">
        <v>2001</v>
      </c>
    </row>
    <row r="842" spans="4:4" x14ac:dyDescent="0.2">
      <c r="D842" s="1" t="s">
        <v>2002</v>
      </c>
    </row>
    <row r="843" spans="4:4" x14ac:dyDescent="0.2">
      <c r="D843" s="1" t="s">
        <v>2003</v>
      </c>
    </row>
    <row r="844" spans="4:4" x14ac:dyDescent="0.2">
      <c r="D844" s="1" t="s">
        <v>2004</v>
      </c>
    </row>
    <row r="845" spans="4:4" x14ac:dyDescent="0.2">
      <c r="D845" s="1" t="s">
        <v>2005</v>
      </c>
    </row>
    <row r="846" spans="4:4" x14ac:dyDescent="0.2">
      <c r="D846" s="1" t="s">
        <v>2006</v>
      </c>
    </row>
    <row r="847" spans="4:4" x14ac:dyDescent="0.2">
      <c r="D847" s="1" t="s">
        <v>2007</v>
      </c>
    </row>
    <row r="848" spans="4:4" x14ac:dyDescent="0.2">
      <c r="D848" s="1" t="s">
        <v>2008</v>
      </c>
    </row>
    <row r="849" spans="4:4" x14ac:dyDescent="0.2">
      <c r="D849" s="1" t="s">
        <v>2009</v>
      </c>
    </row>
    <row r="850" spans="4:4" x14ac:dyDescent="0.2">
      <c r="D850" s="1" t="s">
        <v>2010</v>
      </c>
    </row>
    <row r="851" spans="4:4" x14ac:dyDescent="0.2">
      <c r="D851" s="1" t="s">
        <v>2011</v>
      </c>
    </row>
    <row r="852" spans="4:4" x14ac:dyDescent="0.2">
      <c r="D852" s="1" t="s">
        <v>2012</v>
      </c>
    </row>
    <row r="853" spans="4:4" x14ac:dyDescent="0.2">
      <c r="D853" s="1" t="s">
        <v>2013</v>
      </c>
    </row>
    <row r="854" spans="4:4" x14ac:dyDescent="0.2">
      <c r="D854" s="1" t="s">
        <v>2014</v>
      </c>
    </row>
    <row r="855" spans="4:4" x14ac:dyDescent="0.2">
      <c r="D855" s="1" t="s">
        <v>2015</v>
      </c>
    </row>
    <row r="856" spans="4:4" x14ac:dyDescent="0.2">
      <c r="D856" s="1" t="s">
        <v>2016</v>
      </c>
    </row>
    <row r="857" spans="4:4" x14ac:dyDescent="0.2">
      <c r="D857" s="1" t="s">
        <v>2017</v>
      </c>
    </row>
    <row r="858" spans="4:4" x14ac:dyDescent="0.2">
      <c r="D858" s="1" t="s">
        <v>2018</v>
      </c>
    </row>
    <row r="859" spans="4:4" x14ac:dyDescent="0.2">
      <c r="D859" s="1" t="s">
        <v>2019</v>
      </c>
    </row>
    <row r="860" spans="4:4" x14ac:dyDescent="0.2">
      <c r="D860" s="1" t="s">
        <v>2020</v>
      </c>
    </row>
    <row r="861" spans="4:4" x14ac:dyDescent="0.2">
      <c r="D861" s="1" t="s">
        <v>2021</v>
      </c>
    </row>
    <row r="862" spans="4:4" x14ac:dyDescent="0.2">
      <c r="D862" s="1" t="s">
        <v>2022</v>
      </c>
    </row>
    <row r="863" spans="4:4" x14ac:dyDescent="0.2">
      <c r="D863" s="1" t="s">
        <v>2023</v>
      </c>
    </row>
    <row r="864" spans="4:4" x14ac:dyDescent="0.2">
      <c r="D864" s="1" t="s">
        <v>2024</v>
      </c>
    </row>
    <row r="865" spans="4:4" x14ac:dyDescent="0.2">
      <c r="D865" s="1" t="s">
        <v>2025</v>
      </c>
    </row>
    <row r="866" spans="4:4" x14ac:dyDescent="0.2">
      <c r="D866" s="1" t="s">
        <v>2026</v>
      </c>
    </row>
    <row r="867" spans="4:4" x14ac:dyDescent="0.2">
      <c r="D867" s="1" t="s">
        <v>2027</v>
      </c>
    </row>
    <row r="868" spans="4:4" x14ac:dyDescent="0.2">
      <c r="D868" s="1" t="s">
        <v>2028</v>
      </c>
    </row>
    <row r="869" spans="4:4" x14ac:dyDescent="0.2">
      <c r="D869" s="1" t="s">
        <v>2029</v>
      </c>
    </row>
    <row r="870" spans="4:4" x14ac:dyDescent="0.2">
      <c r="D870" s="1" t="s">
        <v>2030</v>
      </c>
    </row>
    <row r="871" spans="4:4" x14ac:dyDescent="0.2">
      <c r="D871" s="1" t="s">
        <v>2031</v>
      </c>
    </row>
    <row r="872" spans="4:4" x14ac:dyDescent="0.2">
      <c r="D872" s="1" t="s">
        <v>2032</v>
      </c>
    </row>
    <row r="873" spans="4:4" x14ac:dyDescent="0.2">
      <c r="D873" s="1" t="s">
        <v>2033</v>
      </c>
    </row>
    <row r="874" spans="4:4" x14ac:dyDescent="0.2">
      <c r="D874" s="1" t="s">
        <v>2034</v>
      </c>
    </row>
    <row r="875" spans="4:4" x14ac:dyDescent="0.2">
      <c r="D875" s="1" t="s">
        <v>2035</v>
      </c>
    </row>
    <row r="876" spans="4:4" x14ac:dyDescent="0.2">
      <c r="D876" s="1" t="s">
        <v>2036</v>
      </c>
    </row>
    <row r="877" spans="4:4" x14ac:dyDescent="0.2">
      <c r="D877" s="1" t="s">
        <v>2037</v>
      </c>
    </row>
    <row r="878" spans="4:4" x14ac:dyDescent="0.2">
      <c r="D878" s="1" t="s">
        <v>2038</v>
      </c>
    </row>
    <row r="879" spans="4:4" x14ac:dyDescent="0.2">
      <c r="D879" s="1" t="s">
        <v>2039</v>
      </c>
    </row>
    <row r="880" spans="4:4" x14ac:dyDescent="0.2">
      <c r="D880" s="1" t="s">
        <v>2040</v>
      </c>
    </row>
    <row r="881" spans="4:4" x14ac:dyDescent="0.2">
      <c r="D881" s="1" t="s">
        <v>2041</v>
      </c>
    </row>
    <row r="882" spans="4:4" x14ac:dyDescent="0.2">
      <c r="D882" s="1" t="s">
        <v>2042</v>
      </c>
    </row>
    <row r="883" spans="4:4" x14ac:dyDescent="0.2">
      <c r="D883" s="1" t="s">
        <v>2043</v>
      </c>
    </row>
    <row r="884" spans="4:4" x14ac:dyDescent="0.2">
      <c r="D884" s="1" t="s">
        <v>2044</v>
      </c>
    </row>
    <row r="885" spans="4:4" x14ac:dyDescent="0.2">
      <c r="D885" s="1" t="s">
        <v>2045</v>
      </c>
    </row>
    <row r="886" spans="4:4" x14ac:dyDescent="0.2">
      <c r="D886" s="1" t="s">
        <v>2046</v>
      </c>
    </row>
    <row r="887" spans="4:4" x14ac:dyDescent="0.2">
      <c r="D887" s="1" t="s">
        <v>2047</v>
      </c>
    </row>
    <row r="888" spans="4:4" x14ac:dyDescent="0.2">
      <c r="D888" s="1" t="s">
        <v>2048</v>
      </c>
    </row>
    <row r="889" spans="4:4" x14ac:dyDescent="0.2">
      <c r="D889" s="1" t="s">
        <v>2049</v>
      </c>
    </row>
    <row r="890" spans="4:4" x14ac:dyDescent="0.2">
      <c r="D890" s="1" t="s">
        <v>2050</v>
      </c>
    </row>
    <row r="891" spans="4:4" x14ac:dyDescent="0.2">
      <c r="D891" s="1" t="s">
        <v>2051</v>
      </c>
    </row>
    <row r="892" spans="4:4" x14ac:dyDescent="0.2">
      <c r="D892" s="1" t="s">
        <v>2052</v>
      </c>
    </row>
    <row r="893" spans="4:4" x14ac:dyDescent="0.2">
      <c r="D893" s="1" t="s">
        <v>2053</v>
      </c>
    </row>
    <row r="894" spans="4:4" x14ac:dyDescent="0.2">
      <c r="D894" s="1" t="s">
        <v>2054</v>
      </c>
    </row>
    <row r="895" spans="4:4" x14ac:dyDescent="0.2">
      <c r="D895" s="1" t="s">
        <v>2055</v>
      </c>
    </row>
    <row r="896" spans="4:4" x14ac:dyDescent="0.2">
      <c r="D896" s="1" t="s">
        <v>2056</v>
      </c>
    </row>
    <row r="897" spans="4:4" x14ac:dyDescent="0.2">
      <c r="D897" s="1" t="s">
        <v>2057</v>
      </c>
    </row>
    <row r="898" spans="4:4" x14ac:dyDescent="0.2">
      <c r="D898" s="1" t="s">
        <v>2058</v>
      </c>
    </row>
    <row r="899" spans="4:4" x14ac:dyDescent="0.2">
      <c r="D899" s="1" t="s">
        <v>2059</v>
      </c>
    </row>
    <row r="900" spans="4:4" x14ac:dyDescent="0.2">
      <c r="D900" s="1" t="s">
        <v>2060</v>
      </c>
    </row>
    <row r="901" spans="4:4" x14ac:dyDescent="0.2">
      <c r="D901" s="1" t="s">
        <v>2061</v>
      </c>
    </row>
    <row r="902" spans="4:4" x14ac:dyDescent="0.2">
      <c r="D902" s="1" t="s">
        <v>2062</v>
      </c>
    </row>
    <row r="903" spans="4:4" x14ac:dyDescent="0.2">
      <c r="D903" s="1" t="s">
        <v>2063</v>
      </c>
    </row>
    <row r="904" spans="4:4" x14ac:dyDescent="0.2">
      <c r="D904" s="1" t="s">
        <v>2064</v>
      </c>
    </row>
    <row r="905" spans="4:4" x14ac:dyDescent="0.2">
      <c r="D905" s="1" t="s">
        <v>2065</v>
      </c>
    </row>
    <row r="906" spans="4:4" x14ac:dyDescent="0.2">
      <c r="D906" s="1" t="s">
        <v>2066</v>
      </c>
    </row>
    <row r="907" spans="4:4" x14ac:dyDescent="0.2">
      <c r="D907" s="1" t="s">
        <v>2067</v>
      </c>
    </row>
    <row r="908" spans="4:4" x14ac:dyDescent="0.2">
      <c r="D908" s="1" t="s">
        <v>2068</v>
      </c>
    </row>
    <row r="909" spans="4:4" x14ac:dyDescent="0.2">
      <c r="D909" s="1" t="s">
        <v>2069</v>
      </c>
    </row>
    <row r="910" spans="4:4" x14ac:dyDescent="0.2">
      <c r="D910" s="1" t="s">
        <v>2070</v>
      </c>
    </row>
    <row r="911" spans="4:4" x14ac:dyDescent="0.2">
      <c r="D911" s="1" t="s">
        <v>2071</v>
      </c>
    </row>
    <row r="912" spans="4:4" x14ac:dyDescent="0.2">
      <c r="D912" s="1" t="s">
        <v>2072</v>
      </c>
    </row>
    <row r="913" spans="4:4" x14ac:dyDescent="0.2">
      <c r="D913" s="1" t="s">
        <v>2073</v>
      </c>
    </row>
    <row r="914" spans="4:4" x14ac:dyDescent="0.2">
      <c r="D914" s="1" t="s">
        <v>2074</v>
      </c>
    </row>
    <row r="915" spans="4:4" x14ac:dyDescent="0.2">
      <c r="D915" s="1" t="s">
        <v>2075</v>
      </c>
    </row>
    <row r="916" spans="4:4" x14ac:dyDescent="0.2">
      <c r="D916" s="1" t="s">
        <v>2076</v>
      </c>
    </row>
    <row r="917" spans="4:4" x14ac:dyDescent="0.2">
      <c r="D917" s="1" t="s">
        <v>2077</v>
      </c>
    </row>
    <row r="918" spans="4:4" x14ac:dyDescent="0.2">
      <c r="D918" s="1" t="s">
        <v>2078</v>
      </c>
    </row>
    <row r="919" spans="4:4" x14ac:dyDescent="0.2">
      <c r="D919" s="1" t="s">
        <v>2079</v>
      </c>
    </row>
    <row r="920" spans="4:4" x14ac:dyDescent="0.2">
      <c r="D920" s="1" t="s">
        <v>2080</v>
      </c>
    </row>
    <row r="921" spans="4:4" x14ac:dyDescent="0.2">
      <c r="D921" s="1" t="s">
        <v>2081</v>
      </c>
    </row>
    <row r="922" spans="4:4" x14ac:dyDescent="0.2">
      <c r="D922" s="1" t="s">
        <v>2082</v>
      </c>
    </row>
    <row r="923" spans="4:4" x14ac:dyDescent="0.2">
      <c r="D923" s="1" t="s">
        <v>2083</v>
      </c>
    </row>
    <row r="924" spans="4:4" x14ac:dyDescent="0.2">
      <c r="D924" s="1" t="s">
        <v>2084</v>
      </c>
    </row>
    <row r="925" spans="4:4" x14ac:dyDescent="0.2">
      <c r="D925" s="1" t="s">
        <v>2085</v>
      </c>
    </row>
    <row r="926" spans="4:4" x14ac:dyDescent="0.2">
      <c r="D926" s="1" t="s">
        <v>2086</v>
      </c>
    </row>
    <row r="927" spans="4:4" x14ac:dyDescent="0.2">
      <c r="D927" s="1" t="s">
        <v>2087</v>
      </c>
    </row>
    <row r="928" spans="4:4" x14ac:dyDescent="0.2">
      <c r="D928" s="1" t="s">
        <v>2088</v>
      </c>
    </row>
    <row r="929" spans="4:4" x14ac:dyDescent="0.2">
      <c r="D929" s="1" t="s">
        <v>2089</v>
      </c>
    </row>
    <row r="930" spans="4:4" x14ac:dyDescent="0.2">
      <c r="D930" s="1" t="s">
        <v>2090</v>
      </c>
    </row>
    <row r="931" spans="4:4" x14ac:dyDescent="0.2">
      <c r="D931" s="1" t="s">
        <v>2091</v>
      </c>
    </row>
    <row r="932" spans="4:4" x14ac:dyDescent="0.2">
      <c r="D932" s="1" t="s">
        <v>2092</v>
      </c>
    </row>
    <row r="933" spans="4:4" x14ac:dyDescent="0.2">
      <c r="D933" s="1" t="s">
        <v>2093</v>
      </c>
    </row>
    <row r="934" spans="4:4" x14ac:dyDescent="0.2">
      <c r="D934" s="1" t="s">
        <v>2094</v>
      </c>
    </row>
    <row r="935" spans="4:4" x14ac:dyDescent="0.2">
      <c r="D935" s="1" t="s">
        <v>2095</v>
      </c>
    </row>
    <row r="936" spans="4:4" x14ac:dyDescent="0.2">
      <c r="D936" s="1" t="s">
        <v>2096</v>
      </c>
    </row>
    <row r="937" spans="4:4" x14ac:dyDescent="0.2">
      <c r="D937" s="1" t="s">
        <v>2097</v>
      </c>
    </row>
    <row r="938" spans="4:4" x14ac:dyDescent="0.2">
      <c r="D938" s="1" t="s">
        <v>2098</v>
      </c>
    </row>
    <row r="939" spans="4:4" x14ac:dyDescent="0.2">
      <c r="D939" s="1" t="s">
        <v>2099</v>
      </c>
    </row>
    <row r="940" spans="4:4" x14ac:dyDescent="0.2">
      <c r="D940" s="1" t="s">
        <v>2100</v>
      </c>
    </row>
    <row r="941" spans="4:4" x14ac:dyDescent="0.2">
      <c r="D941" s="1" t="s">
        <v>2101</v>
      </c>
    </row>
    <row r="942" spans="4:4" x14ac:dyDescent="0.2">
      <c r="D942" s="1" t="s">
        <v>2102</v>
      </c>
    </row>
    <row r="943" spans="4:4" x14ac:dyDescent="0.2">
      <c r="D943" s="1" t="s">
        <v>2103</v>
      </c>
    </row>
    <row r="944" spans="4:4" x14ac:dyDescent="0.2">
      <c r="D944" s="1" t="s">
        <v>2104</v>
      </c>
    </row>
    <row r="945" spans="4:4" x14ac:dyDescent="0.2">
      <c r="D945" s="1" t="s">
        <v>2105</v>
      </c>
    </row>
    <row r="946" spans="4:4" x14ac:dyDescent="0.2">
      <c r="D946" s="1" t="s">
        <v>2106</v>
      </c>
    </row>
    <row r="947" spans="4:4" x14ac:dyDescent="0.2">
      <c r="D947" s="1" t="s">
        <v>2107</v>
      </c>
    </row>
    <row r="948" spans="4:4" x14ac:dyDescent="0.2">
      <c r="D948" s="1" t="s">
        <v>2108</v>
      </c>
    </row>
    <row r="949" spans="4:4" x14ac:dyDescent="0.2">
      <c r="D949" s="1" t="s">
        <v>2109</v>
      </c>
    </row>
    <row r="950" spans="4:4" x14ac:dyDescent="0.2">
      <c r="D950" s="1" t="s">
        <v>2110</v>
      </c>
    </row>
    <row r="951" spans="4:4" x14ac:dyDescent="0.2">
      <c r="D951" s="1" t="s">
        <v>2111</v>
      </c>
    </row>
    <row r="952" spans="4:4" x14ac:dyDescent="0.2">
      <c r="D952" s="1" t="s">
        <v>2112</v>
      </c>
    </row>
    <row r="953" spans="4:4" x14ac:dyDescent="0.2">
      <c r="D953" s="1" t="s">
        <v>2113</v>
      </c>
    </row>
    <row r="954" spans="4:4" x14ac:dyDescent="0.2">
      <c r="D954" s="1" t="s">
        <v>2114</v>
      </c>
    </row>
    <row r="955" spans="4:4" x14ac:dyDescent="0.2">
      <c r="D955" s="1" t="s">
        <v>2115</v>
      </c>
    </row>
    <row r="956" spans="4:4" x14ac:dyDescent="0.2">
      <c r="D956" s="1" t="s">
        <v>2116</v>
      </c>
    </row>
    <row r="957" spans="4:4" x14ac:dyDescent="0.2">
      <c r="D957" s="1" t="s">
        <v>2117</v>
      </c>
    </row>
    <row r="958" spans="4:4" x14ac:dyDescent="0.2">
      <c r="D958" s="1" t="s">
        <v>2118</v>
      </c>
    </row>
    <row r="959" spans="4:4" x14ac:dyDescent="0.2">
      <c r="D959" s="1" t="s">
        <v>2119</v>
      </c>
    </row>
    <row r="960" spans="4:4" x14ac:dyDescent="0.2">
      <c r="D960" s="1" t="s">
        <v>2120</v>
      </c>
    </row>
    <row r="961" spans="4:4" x14ac:dyDescent="0.2">
      <c r="D961" s="1" t="s">
        <v>2121</v>
      </c>
    </row>
    <row r="962" spans="4:4" x14ac:dyDescent="0.2">
      <c r="D962" s="1" t="s">
        <v>2122</v>
      </c>
    </row>
    <row r="963" spans="4:4" x14ac:dyDescent="0.2">
      <c r="D963" s="1" t="s">
        <v>2123</v>
      </c>
    </row>
    <row r="964" spans="4:4" x14ac:dyDescent="0.2">
      <c r="D964" s="1" t="s">
        <v>2124</v>
      </c>
    </row>
    <row r="965" spans="4:4" x14ac:dyDescent="0.2">
      <c r="D965" s="1" t="s">
        <v>2125</v>
      </c>
    </row>
    <row r="966" spans="4:4" x14ac:dyDescent="0.2">
      <c r="D966" s="1" t="s">
        <v>2126</v>
      </c>
    </row>
    <row r="967" spans="4:4" x14ac:dyDescent="0.2">
      <c r="D967" s="1" t="s">
        <v>2127</v>
      </c>
    </row>
    <row r="968" spans="4:4" x14ac:dyDescent="0.2">
      <c r="D968" s="1" t="s">
        <v>2128</v>
      </c>
    </row>
    <row r="969" spans="4:4" x14ac:dyDescent="0.2">
      <c r="D969" s="1" t="s">
        <v>2129</v>
      </c>
    </row>
    <row r="970" spans="4:4" x14ac:dyDescent="0.2">
      <c r="D970" s="1" t="s">
        <v>2130</v>
      </c>
    </row>
    <row r="971" spans="4:4" x14ac:dyDescent="0.2">
      <c r="D971" s="1" t="s">
        <v>2131</v>
      </c>
    </row>
    <row r="972" spans="4:4" x14ac:dyDescent="0.2">
      <c r="D972" s="1" t="s">
        <v>2132</v>
      </c>
    </row>
    <row r="973" spans="4:4" x14ac:dyDescent="0.2">
      <c r="D973" s="1" t="s">
        <v>2133</v>
      </c>
    </row>
    <row r="974" spans="4:4" x14ac:dyDescent="0.2">
      <c r="D974" s="1" t="s">
        <v>2134</v>
      </c>
    </row>
    <row r="975" spans="4:4" x14ac:dyDescent="0.2">
      <c r="D975" s="1" t="s">
        <v>2135</v>
      </c>
    </row>
    <row r="976" spans="4:4" x14ac:dyDescent="0.2">
      <c r="D976" s="1" t="s">
        <v>2136</v>
      </c>
    </row>
    <row r="977" spans="4:4" x14ac:dyDescent="0.2">
      <c r="D977" s="1" t="s">
        <v>2137</v>
      </c>
    </row>
    <row r="978" spans="4:4" x14ac:dyDescent="0.2">
      <c r="D978" s="1" t="s">
        <v>2138</v>
      </c>
    </row>
    <row r="979" spans="4:4" x14ac:dyDescent="0.2">
      <c r="D979" s="1" t="s">
        <v>2139</v>
      </c>
    </row>
    <row r="980" spans="4:4" x14ac:dyDescent="0.2">
      <c r="D980" s="1" t="s">
        <v>2140</v>
      </c>
    </row>
    <row r="981" spans="4:4" x14ac:dyDescent="0.2">
      <c r="D981" s="1" t="s">
        <v>2141</v>
      </c>
    </row>
    <row r="982" spans="4:4" x14ac:dyDescent="0.2">
      <c r="D982" s="1" t="s">
        <v>2142</v>
      </c>
    </row>
    <row r="983" spans="4:4" x14ac:dyDescent="0.2">
      <c r="D983" s="1" t="s">
        <v>2143</v>
      </c>
    </row>
    <row r="984" spans="4:4" x14ac:dyDescent="0.2">
      <c r="D984" s="1" t="s">
        <v>2144</v>
      </c>
    </row>
    <row r="985" spans="4:4" x14ac:dyDescent="0.2">
      <c r="D985" s="1" t="s">
        <v>2145</v>
      </c>
    </row>
    <row r="986" spans="4:4" x14ac:dyDescent="0.2">
      <c r="D986" s="1" t="s">
        <v>2146</v>
      </c>
    </row>
    <row r="987" spans="4:4" x14ac:dyDescent="0.2">
      <c r="D987" s="1" t="s">
        <v>2147</v>
      </c>
    </row>
    <row r="988" spans="4:4" x14ac:dyDescent="0.2">
      <c r="D988" s="1" t="s">
        <v>2148</v>
      </c>
    </row>
    <row r="989" spans="4:4" x14ac:dyDescent="0.2">
      <c r="D989" s="1" t="s">
        <v>2149</v>
      </c>
    </row>
    <row r="990" spans="4:4" x14ac:dyDescent="0.2">
      <c r="D990" s="1" t="s">
        <v>2150</v>
      </c>
    </row>
    <row r="991" spans="4:4" x14ac:dyDescent="0.2">
      <c r="D991" s="1" t="s">
        <v>2151</v>
      </c>
    </row>
    <row r="992" spans="4:4" x14ac:dyDescent="0.2">
      <c r="D992" s="1" t="s">
        <v>2152</v>
      </c>
    </row>
    <row r="993" spans="4:4" x14ac:dyDescent="0.2">
      <c r="D993" s="1" t="s">
        <v>2153</v>
      </c>
    </row>
    <row r="994" spans="4:4" x14ac:dyDescent="0.2">
      <c r="D994" s="1" t="s">
        <v>2154</v>
      </c>
    </row>
    <row r="995" spans="4:4" x14ac:dyDescent="0.2">
      <c r="D995" s="1" t="s">
        <v>2155</v>
      </c>
    </row>
    <row r="996" spans="4:4" x14ac:dyDescent="0.2">
      <c r="D996" s="1" t="s">
        <v>2156</v>
      </c>
    </row>
    <row r="997" spans="4:4" x14ac:dyDescent="0.2">
      <c r="D997" s="1" t="s">
        <v>2157</v>
      </c>
    </row>
    <row r="998" spans="4:4" x14ac:dyDescent="0.2">
      <c r="D998" s="1" t="s">
        <v>2158</v>
      </c>
    </row>
    <row r="999" spans="4:4" x14ac:dyDescent="0.2">
      <c r="D999" s="1" t="s">
        <v>2159</v>
      </c>
    </row>
    <row r="1000" spans="4:4" x14ac:dyDescent="0.2">
      <c r="D1000" s="1" t="s">
        <v>2160</v>
      </c>
    </row>
    <row r="1001" spans="4:4" x14ac:dyDescent="0.2">
      <c r="D1001" s="1" t="s">
        <v>2161</v>
      </c>
    </row>
    <row r="1002" spans="4:4" x14ac:dyDescent="0.2">
      <c r="D1002" s="1" t="s">
        <v>2162</v>
      </c>
    </row>
    <row r="1003" spans="4:4" x14ac:dyDescent="0.2">
      <c r="D1003" s="1" t="s">
        <v>2163</v>
      </c>
    </row>
    <row r="1004" spans="4:4" x14ac:dyDescent="0.2">
      <c r="D1004" s="1" t="s">
        <v>2164</v>
      </c>
    </row>
    <row r="1005" spans="4:4" x14ac:dyDescent="0.2">
      <c r="D1005" s="1" t="s">
        <v>2165</v>
      </c>
    </row>
    <row r="1006" spans="4:4" x14ac:dyDescent="0.2">
      <c r="D1006" s="1" t="s">
        <v>2166</v>
      </c>
    </row>
    <row r="1007" spans="4:4" x14ac:dyDescent="0.2">
      <c r="D1007" s="1" t="s">
        <v>2167</v>
      </c>
    </row>
    <row r="1008" spans="4:4" x14ac:dyDescent="0.2">
      <c r="D1008" s="1" t="s">
        <v>2168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1"/>
  <sheetViews>
    <sheetView zoomScale="90" zoomScaleNormal="90" workbookViewId="0">
      <selection activeCell="I23" sqref="I23"/>
    </sheetView>
  </sheetViews>
  <sheetFormatPr defaultColWidth="7.28515625" defaultRowHeight="14.25" x14ac:dyDescent="0.2"/>
  <cols>
    <col min="1" max="1" width="10.5703125" style="1" customWidth="1"/>
    <col min="2" max="2" width="132.7109375" style="1" customWidth="1"/>
    <col min="3" max="16384" width="7.28515625" style="1"/>
  </cols>
  <sheetData>
    <row r="1" spans="1:2" ht="23.25" x14ac:dyDescent="0.35">
      <c r="A1" s="23" t="s">
        <v>32</v>
      </c>
    </row>
    <row r="3" spans="1:2" ht="19.899999999999999" customHeight="1" x14ac:dyDescent="0.2">
      <c r="A3" s="35" t="s">
        <v>33</v>
      </c>
      <c r="B3" s="68" t="s">
        <v>36</v>
      </c>
    </row>
    <row r="4" spans="1:2" s="21" customFormat="1" ht="19.899999999999999" customHeight="1" x14ac:dyDescent="0.25">
      <c r="B4" s="19" t="s">
        <v>49</v>
      </c>
    </row>
    <row r="5" spans="1:2" s="21" customFormat="1" ht="7.9" customHeight="1" x14ac:dyDescent="0.25">
      <c r="B5" s="20"/>
    </row>
    <row r="6" spans="1:2" ht="19.899999999999999" customHeight="1" x14ac:dyDescent="0.2">
      <c r="A6" s="35" t="s">
        <v>41</v>
      </c>
      <c r="B6" s="68" t="s">
        <v>37</v>
      </c>
    </row>
    <row r="7" spans="1:2" s="21" customFormat="1" ht="19.899999999999999" customHeight="1" x14ac:dyDescent="0.25">
      <c r="B7" s="20" t="s">
        <v>13</v>
      </c>
    </row>
    <row r="8" spans="1:2" s="21" customFormat="1" ht="7.9" customHeight="1" x14ac:dyDescent="0.25">
      <c r="B8" s="20"/>
    </row>
    <row r="9" spans="1:2" ht="19.899999999999999" customHeight="1" x14ac:dyDescent="0.2">
      <c r="A9" s="35" t="s">
        <v>42</v>
      </c>
      <c r="B9" s="68" t="s">
        <v>38</v>
      </c>
    </row>
    <row r="10" spans="1:2" s="21" customFormat="1" ht="19.899999999999999" customHeight="1" x14ac:dyDescent="0.25">
      <c r="B10" s="20" t="s">
        <v>12</v>
      </c>
    </row>
    <row r="11" spans="1:2" s="21" customFormat="1" ht="7.9" customHeight="1" x14ac:dyDescent="0.25">
      <c r="B11" s="20"/>
    </row>
    <row r="12" spans="1:2" ht="19.899999999999999" customHeight="1" x14ac:dyDescent="0.2">
      <c r="A12" s="35" t="s">
        <v>43</v>
      </c>
      <c r="B12" s="68" t="s">
        <v>2239</v>
      </c>
    </row>
    <row r="13" spans="1:2" s="21" customFormat="1" ht="30" customHeight="1" x14ac:dyDescent="0.25">
      <c r="B13" s="122" t="s">
        <v>2240</v>
      </c>
    </row>
    <row r="14" spans="1:2" s="21" customFormat="1" ht="7.9" customHeight="1" x14ac:dyDescent="0.25">
      <c r="B14" s="20"/>
    </row>
    <row r="15" spans="1:2" ht="19.899999999999999" customHeight="1" x14ac:dyDescent="0.2">
      <c r="A15" s="35" t="s">
        <v>44</v>
      </c>
      <c r="B15" s="68" t="s">
        <v>2241</v>
      </c>
    </row>
    <row r="16" spans="1:2" s="21" customFormat="1" ht="30" customHeight="1" x14ac:dyDescent="0.25">
      <c r="B16" s="122" t="s">
        <v>2242</v>
      </c>
    </row>
    <row r="17" spans="1:2" s="21" customFormat="1" ht="7.9" customHeight="1" x14ac:dyDescent="0.25">
      <c r="B17" s="20"/>
    </row>
    <row r="18" spans="1:2" ht="19.899999999999999" customHeight="1" x14ac:dyDescent="0.2">
      <c r="A18" s="35" t="s">
        <v>45</v>
      </c>
      <c r="B18" s="68" t="s">
        <v>39</v>
      </c>
    </row>
    <row r="19" spans="1:2" s="21" customFormat="1" ht="49.9" customHeight="1" x14ac:dyDescent="0.25">
      <c r="B19" s="122" t="s">
        <v>2243</v>
      </c>
    </row>
    <row r="20" spans="1:2" s="21" customFormat="1" ht="7.9" customHeight="1" x14ac:dyDescent="0.25">
      <c r="B20" s="20"/>
    </row>
    <row r="21" spans="1:2" ht="19.899999999999999" customHeight="1" x14ac:dyDescent="0.2">
      <c r="A21" s="35" t="s">
        <v>34</v>
      </c>
      <c r="B21" s="68" t="s">
        <v>2195</v>
      </c>
    </row>
    <row r="22" spans="1:2" s="21" customFormat="1" ht="42.75" x14ac:dyDescent="0.25">
      <c r="B22" s="147" t="s">
        <v>2252</v>
      </c>
    </row>
    <row r="23" spans="1:2" s="21" customFormat="1" ht="7.9" customHeight="1" x14ac:dyDescent="0.25">
      <c r="B23" s="20"/>
    </row>
    <row r="24" spans="1:2" ht="19.899999999999999" customHeight="1" x14ac:dyDescent="0.2">
      <c r="A24" s="67" t="s">
        <v>2208</v>
      </c>
      <c r="B24" s="69" t="s">
        <v>48</v>
      </c>
    </row>
    <row r="25" spans="1:2" s="21" customFormat="1" ht="7.9" customHeight="1" x14ac:dyDescent="0.25">
      <c r="B25" s="20"/>
    </row>
    <row r="26" spans="1:2" ht="19.899999999999999" customHeight="1" x14ac:dyDescent="0.2">
      <c r="A26" s="35" t="s">
        <v>35</v>
      </c>
      <c r="B26" s="68" t="s">
        <v>40</v>
      </c>
    </row>
    <row r="27" spans="1:2" s="21" customFormat="1" ht="7.9" customHeight="1" x14ac:dyDescent="0.25">
      <c r="B27" s="20"/>
    </row>
    <row r="28" spans="1:2" ht="29.45" customHeight="1" x14ac:dyDescent="0.2">
      <c r="A28" s="67" t="s">
        <v>2209</v>
      </c>
      <c r="B28" s="108" t="s">
        <v>2253</v>
      </c>
    </row>
    <row r="29" spans="1:2" s="21" customFormat="1" ht="7.9" customHeight="1" x14ac:dyDescent="0.25">
      <c r="B29" s="20"/>
    </row>
    <row r="31" spans="1:2" x14ac:dyDescent="0.2">
      <c r="A31" s="111" t="s">
        <v>2187</v>
      </c>
    </row>
  </sheetData>
  <pageMargins left="0.7" right="0.7" top="0.75" bottom="0.75" header="0.3" footer="0.3"/>
  <pageSetup scale="85" fitToHeight="0"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opLeftCell="A5" zoomScale="90" zoomScaleNormal="90" workbookViewId="0">
      <selection activeCell="A2" sqref="A2"/>
    </sheetView>
  </sheetViews>
  <sheetFormatPr defaultColWidth="8.7109375" defaultRowHeight="14.25" x14ac:dyDescent="0.2"/>
  <cols>
    <col min="1" max="1" width="65.7109375" style="1" customWidth="1"/>
    <col min="2" max="2" width="2.7109375" style="1" customWidth="1"/>
    <col min="3" max="3" width="65.7109375" style="1" customWidth="1"/>
    <col min="4" max="16384" width="8.7109375" style="1"/>
  </cols>
  <sheetData>
    <row r="1" spans="1:3" s="8" customFormat="1" ht="25.15" customHeight="1" x14ac:dyDescent="0.35">
      <c r="A1" s="26" t="s">
        <v>2183</v>
      </c>
      <c r="C1" s="24"/>
    </row>
    <row r="2" spans="1:3" s="7" customFormat="1" ht="18" customHeight="1" x14ac:dyDescent="0.3">
      <c r="A2" s="36" t="s">
        <v>15</v>
      </c>
      <c r="C2" s="70"/>
    </row>
    <row r="3" spans="1:3" s="7" customFormat="1" ht="18" customHeight="1" x14ac:dyDescent="0.3">
      <c r="A3" s="38" t="s">
        <v>2182</v>
      </c>
      <c r="C3" s="24"/>
    </row>
    <row r="4" spans="1:3" s="7" customFormat="1" ht="18" customHeight="1" x14ac:dyDescent="0.3">
      <c r="A4" s="38" t="s">
        <v>2181</v>
      </c>
      <c r="C4" s="70"/>
    </row>
    <row r="5" spans="1:3" s="7" customFormat="1" ht="18" customHeight="1" x14ac:dyDescent="0.3">
      <c r="A5" s="2"/>
    </row>
    <row r="6" spans="1:3" ht="20.25" x14ac:dyDescent="0.3">
      <c r="A6" s="7" t="s">
        <v>2</v>
      </c>
    </row>
    <row r="8" spans="1:3" s="4" customFormat="1" ht="60.75" x14ac:dyDescent="0.25">
      <c r="A8" s="5" t="s">
        <v>2184</v>
      </c>
      <c r="C8" s="5" t="s">
        <v>10</v>
      </c>
    </row>
    <row r="9" spans="1:3" ht="150" customHeight="1" x14ac:dyDescent="0.2">
      <c r="A9" s="71"/>
      <c r="B9" s="72"/>
      <c r="C9" s="71"/>
    </row>
    <row r="10" spans="1:3" ht="15" customHeight="1" x14ac:dyDescent="0.2">
      <c r="A10" s="6"/>
      <c r="C10" s="6"/>
    </row>
    <row r="11" spans="1:3" s="4" customFormat="1" ht="45" customHeight="1" x14ac:dyDescent="0.25">
      <c r="A11" s="5" t="s">
        <v>3</v>
      </c>
      <c r="C11" s="5" t="s">
        <v>4</v>
      </c>
    </row>
    <row r="12" spans="1:3" ht="150" customHeight="1" x14ac:dyDescent="0.2">
      <c r="A12" s="71"/>
      <c r="B12" s="72"/>
      <c r="C12" s="71"/>
    </row>
  </sheetData>
  <pageMargins left="0.7" right="0.7" top="0.75" bottom="0.75" header="0.3" footer="0.3"/>
  <pageSetup scale="85" orientation="landscape" r:id="rId1"/>
  <headerFoot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down'!$A$2:$A$10</xm:f>
          </x14:formula1>
          <xm:sqref>A2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11" zoomScale="90" zoomScaleNormal="90" workbookViewId="0">
      <selection activeCell="K16" sqref="K16"/>
    </sheetView>
  </sheetViews>
  <sheetFormatPr defaultColWidth="8.7109375" defaultRowHeight="14.25" x14ac:dyDescent="0.2"/>
  <cols>
    <col min="1" max="1" width="65.7109375" style="1" customWidth="1"/>
    <col min="2" max="2" width="2.7109375" style="1" customWidth="1"/>
    <col min="3" max="3" width="65.7109375" style="1" customWidth="1"/>
    <col min="4" max="16384" width="8.7109375" style="1"/>
  </cols>
  <sheetData>
    <row r="1" spans="1:3" s="8" customFormat="1" ht="25.15" customHeight="1" x14ac:dyDescent="0.35">
      <c r="A1" s="3" t="str">
        <f>Overview!A1</f>
        <v>Enter Iniative Name here</v>
      </c>
    </row>
    <row r="2" spans="1:3" s="34" customFormat="1" ht="18" customHeight="1" x14ac:dyDescent="0.25">
      <c r="A2" s="34" t="str">
        <f>Overview!A2</f>
        <v>Select C-level</v>
      </c>
    </row>
    <row r="3" spans="1:3" s="7" customFormat="1" ht="18" customHeight="1" x14ac:dyDescent="0.3">
      <c r="A3" s="39" t="str">
        <f>Overview!A3</f>
        <v>Enter Initiative Owner here</v>
      </c>
    </row>
    <row r="4" spans="1:3" s="7" customFormat="1" ht="18" customHeight="1" x14ac:dyDescent="0.3">
      <c r="A4" s="39" t="str">
        <f>Overview!A4</f>
        <v>Enter VP Approver here</v>
      </c>
    </row>
    <row r="5" spans="1:3" s="7" customFormat="1" ht="18" customHeight="1" x14ac:dyDescent="0.3">
      <c r="A5" s="2"/>
    </row>
    <row r="6" spans="1:3" ht="20.25" x14ac:dyDescent="0.3">
      <c r="A6" s="7" t="s">
        <v>5</v>
      </c>
    </row>
    <row r="8" spans="1:3" s="4" customFormat="1" ht="46.5" x14ac:dyDescent="0.25">
      <c r="A8" s="5" t="s">
        <v>6</v>
      </c>
      <c r="C8" s="5" t="s">
        <v>46</v>
      </c>
    </row>
    <row r="9" spans="1:3" ht="150" customHeight="1" x14ac:dyDescent="0.2">
      <c r="A9" s="71"/>
      <c r="B9" s="72"/>
      <c r="C9" s="71"/>
    </row>
    <row r="10" spans="1:3" ht="15" customHeight="1" x14ac:dyDescent="0.2">
      <c r="A10" s="6"/>
      <c r="C10" s="6"/>
    </row>
    <row r="11" spans="1:3" s="4" customFormat="1" ht="46.15" customHeight="1" x14ac:dyDescent="0.25">
      <c r="A11" s="5" t="s">
        <v>7</v>
      </c>
      <c r="C11" s="5" t="s">
        <v>8</v>
      </c>
    </row>
    <row r="12" spans="1:3" ht="150" customHeight="1" x14ac:dyDescent="0.2">
      <c r="A12" s="71"/>
      <c r="B12" s="72"/>
      <c r="C12" s="71"/>
    </row>
    <row r="14" spans="1:3" ht="89.25" x14ac:dyDescent="0.2">
      <c r="A14" s="109" t="s">
        <v>2185</v>
      </c>
      <c r="B14" s="110"/>
      <c r="C14" s="109" t="s">
        <v>2186</v>
      </c>
    </row>
    <row r="15" spans="1:3" ht="178.9" customHeight="1" x14ac:dyDescent="0.2">
      <c r="A15" s="71"/>
      <c r="C15" s="71"/>
    </row>
    <row r="17" spans="1:3" ht="60.75" x14ac:dyDescent="0.2">
      <c r="A17" s="109" t="s">
        <v>2254</v>
      </c>
      <c r="B17" s="110"/>
      <c r="C17" s="109" t="s">
        <v>2255</v>
      </c>
    </row>
    <row r="18" spans="1:3" ht="118.15" customHeight="1" x14ac:dyDescent="0.2">
      <c r="A18" s="71"/>
      <c r="C18" s="71"/>
    </row>
  </sheetData>
  <pageMargins left="0.7" right="0.7" top="0.75" bottom="0.75" header="0.3" footer="0.3"/>
  <pageSetup scale="91"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zoomScale="90" zoomScaleNormal="90" workbookViewId="0">
      <selection activeCell="C10" sqref="C10"/>
    </sheetView>
  </sheetViews>
  <sheetFormatPr defaultColWidth="8.7109375" defaultRowHeight="14.25" x14ac:dyDescent="0.2"/>
  <cols>
    <col min="1" max="1" width="65.7109375" style="1" customWidth="1"/>
    <col min="2" max="2" width="2.7109375" style="1" customWidth="1"/>
    <col min="3" max="3" width="65.7109375" style="1" customWidth="1"/>
    <col min="4" max="16384" width="8.7109375" style="1"/>
  </cols>
  <sheetData>
    <row r="1" spans="1:3" s="8" customFormat="1" ht="23.25" x14ac:dyDescent="0.35">
      <c r="A1" s="3" t="str">
        <f>Overview!A1</f>
        <v>Enter Iniative Name here</v>
      </c>
    </row>
    <row r="2" spans="1:3" s="34" customFormat="1" ht="18" customHeight="1" x14ac:dyDescent="0.25">
      <c r="A2" s="34" t="str">
        <f>Overview!A2</f>
        <v>Select C-level</v>
      </c>
    </row>
    <row r="3" spans="1:3" s="7" customFormat="1" ht="18" customHeight="1" x14ac:dyDescent="0.3">
      <c r="A3" s="39" t="str">
        <f>Overview!A3</f>
        <v>Enter Initiative Owner here</v>
      </c>
    </row>
    <row r="4" spans="1:3" s="7" customFormat="1" ht="18" customHeight="1" x14ac:dyDescent="0.3">
      <c r="A4" s="39" t="str">
        <f>Overview!A4</f>
        <v>Enter VP Approver here</v>
      </c>
    </row>
    <row r="5" spans="1:3" s="7" customFormat="1" ht="20.25" x14ac:dyDescent="0.3">
      <c r="A5" s="2"/>
    </row>
    <row r="6" spans="1:3" ht="20.25" x14ac:dyDescent="0.3">
      <c r="A6" s="7" t="s">
        <v>47</v>
      </c>
    </row>
    <row r="8" spans="1:3" s="4" customFormat="1" ht="107.25" x14ac:dyDescent="0.25">
      <c r="A8" s="5" t="s">
        <v>9</v>
      </c>
      <c r="C8" s="5" t="s">
        <v>11</v>
      </c>
    </row>
    <row r="9" spans="1:3" ht="250.15" customHeight="1" x14ac:dyDescent="0.2">
      <c r="A9" s="71"/>
      <c r="B9" s="72"/>
      <c r="C9" s="71"/>
    </row>
    <row r="10" spans="1:3" ht="15" customHeight="1" x14ac:dyDescent="0.2">
      <c r="A10" s="6"/>
      <c r="C10" s="6"/>
    </row>
  </sheetData>
  <pageMargins left="0.7" right="0.7" top="0.75" bottom="0.75" header="0.3" footer="0.3"/>
  <pageSetup scale="85"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90" zoomScaleNormal="90" workbookViewId="0">
      <selection activeCell="M7" sqref="M7"/>
    </sheetView>
  </sheetViews>
  <sheetFormatPr defaultColWidth="8.7109375" defaultRowHeight="14.25" outlineLevelCol="1" x14ac:dyDescent="0.2"/>
  <cols>
    <col min="1" max="1" width="37.85546875" style="1" customWidth="1"/>
    <col min="2" max="4" width="14.7109375" style="1" customWidth="1"/>
    <col min="5" max="5" width="25.7109375" style="1" customWidth="1"/>
    <col min="6" max="7" width="14.28515625" style="1" customWidth="1" outlineLevel="1"/>
    <col min="8" max="8" width="15.28515625" style="1" customWidth="1" outlineLevel="1"/>
    <col min="9" max="11" width="14.7109375" style="1" customWidth="1" outlineLevel="1"/>
    <col min="12" max="12" width="30.7109375" style="40" customWidth="1"/>
    <col min="13" max="13" width="30.7109375" style="1" customWidth="1"/>
    <col min="14" max="16384" width="8.7109375" style="1"/>
  </cols>
  <sheetData>
    <row r="1" spans="1:13" s="8" customFormat="1" ht="25.15" customHeight="1" x14ac:dyDescent="0.35">
      <c r="A1" s="3" t="str">
        <f>Overview!A1</f>
        <v>Enter Iniative Name here</v>
      </c>
      <c r="B1" s="3"/>
      <c r="C1" s="3"/>
      <c r="D1" s="3"/>
      <c r="L1" s="59"/>
    </row>
    <row r="2" spans="1:13" s="34" customFormat="1" ht="18" customHeight="1" x14ac:dyDescent="0.25">
      <c r="A2" s="34" t="str">
        <f>Overview!A2</f>
        <v>Select C-level</v>
      </c>
      <c r="B2" s="36"/>
      <c r="C2" s="36"/>
      <c r="D2" s="36"/>
      <c r="L2" s="60"/>
      <c r="M2" s="36"/>
    </row>
    <row r="3" spans="1:13" s="7" customFormat="1" ht="18" customHeight="1" x14ac:dyDescent="0.3">
      <c r="A3" s="39" t="str">
        <f>Overview!A3</f>
        <v>Enter Initiative Owner here</v>
      </c>
      <c r="L3" s="61"/>
    </row>
    <row r="4" spans="1:13" s="7" customFormat="1" ht="18" customHeight="1" x14ac:dyDescent="0.3">
      <c r="A4" s="39" t="str">
        <f>Overview!A4</f>
        <v>Enter VP Approver here</v>
      </c>
      <c r="C4" s="148" t="s">
        <v>2193</v>
      </c>
      <c r="L4" s="61"/>
    </row>
    <row r="5" spans="1:13" s="7" customFormat="1" ht="12" customHeight="1" x14ac:dyDescent="0.3">
      <c r="A5" s="2"/>
      <c r="B5" s="2"/>
      <c r="C5" s="148"/>
      <c r="D5" s="2"/>
      <c r="J5" s="1"/>
      <c r="K5" s="1"/>
      <c r="L5" s="61"/>
      <c r="M5" s="1"/>
    </row>
    <row r="6" spans="1:13" ht="31.9" customHeight="1" x14ac:dyDescent="0.3">
      <c r="A6" s="41" t="s">
        <v>2210</v>
      </c>
      <c r="B6" s="141"/>
      <c r="C6" s="148"/>
      <c r="J6" s="65"/>
    </row>
    <row r="7" spans="1:13" s="10" customFormat="1" ht="81" customHeight="1" x14ac:dyDescent="0.25">
      <c r="A7" s="37" t="s">
        <v>2211</v>
      </c>
      <c r="B7" s="22" t="s">
        <v>2256</v>
      </c>
      <c r="C7" s="22" t="s">
        <v>2257</v>
      </c>
      <c r="D7" s="22" t="s">
        <v>2258</v>
      </c>
      <c r="E7" s="22" t="s">
        <v>24</v>
      </c>
      <c r="F7" s="22" t="s">
        <v>123</v>
      </c>
      <c r="G7" s="22" t="s">
        <v>92</v>
      </c>
      <c r="H7" s="22" t="s">
        <v>93</v>
      </c>
      <c r="I7" s="22" t="s">
        <v>2245</v>
      </c>
      <c r="J7" s="22" t="s">
        <v>2246</v>
      </c>
      <c r="K7" s="22" t="s">
        <v>2247</v>
      </c>
      <c r="L7" s="22" t="s">
        <v>2238</v>
      </c>
      <c r="M7" s="37" t="s">
        <v>2244</v>
      </c>
    </row>
    <row r="8" spans="1:13" ht="55.15" customHeight="1" x14ac:dyDescent="0.2">
      <c r="A8" s="42"/>
      <c r="B8" s="56"/>
      <c r="C8" s="56"/>
      <c r="D8" s="55">
        <f>B8+C8</f>
        <v>0</v>
      </c>
      <c r="E8" s="42"/>
      <c r="F8" s="42" t="s">
        <v>100</v>
      </c>
      <c r="G8" s="42" t="s">
        <v>101</v>
      </c>
      <c r="H8" s="42" t="s">
        <v>125</v>
      </c>
      <c r="I8" s="66"/>
      <c r="J8" s="42" t="s">
        <v>107</v>
      </c>
      <c r="K8" s="44"/>
      <c r="L8" s="62"/>
      <c r="M8" s="46"/>
    </row>
    <row r="9" spans="1:13" ht="55.15" customHeight="1" x14ac:dyDescent="0.2">
      <c r="A9" s="42"/>
      <c r="B9" s="56"/>
      <c r="C9" s="56"/>
      <c r="D9" s="55">
        <f t="shared" ref="D9:D17" si="0">B9+C9</f>
        <v>0</v>
      </c>
      <c r="E9" s="42"/>
      <c r="F9" s="42" t="s">
        <v>100</v>
      </c>
      <c r="G9" s="42" t="s">
        <v>101</v>
      </c>
      <c r="H9" s="42" t="s">
        <v>125</v>
      </c>
      <c r="I9" s="66"/>
      <c r="J9" s="42" t="s">
        <v>107</v>
      </c>
      <c r="K9" s="44"/>
      <c r="L9" s="62"/>
      <c r="M9" s="46"/>
    </row>
    <row r="10" spans="1:13" ht="55.15" customHeight="1" x14ac:dyDescent="0.2">
      <c r="A10" s="42"/>
      <c r="B10" s="56"/>
      <c r="C10" s="56"/>
      <c r="D10" s="55">
        <f t="shared" si="0"/>
        <v>0</v>
      </c>
      <c r="E10" s="42"/>
      <c r="F10" s="42" t="s">
        <v>100</v>
      </c>
      <c r="G10" s="42" t="s">
        <v>101</v>
      </c>
      <c r="H10" s="42" t="s">
        <v>125</v>
      </c>
      <c r="I10" s="66"/>
      <c r="J10" s="42" t="s">
        <v>107</v>
      </c>
      <c r="K10" s="44"/>
      <c r="L10" s="62"/>
      <c r="M10" s="46"/>
    </row>
    <row r="11" spans="1:13" ht="40.15" customHeight="1" x14ac:dyDescent="0.2">
      <c r="A11" s="42"/>
      <c r="B11" s="57"/>
      <c r="C11" s="57"/>
      <c r="D11" s="55">
        <f t="shared" si="0"/>
        <v>0</v>
      </c>
      <c r="E11" s="42"/>
      <c r="F11" s="42" t="s">
        <v>100</v>
      </c>
      <c r="G11" s="42" t="s">
        <v>101</v>
      </c>
      <c r="H11" s="42" t="s">
        <v>125</v>
      </c>
      <c r="I11" s="66"/>
      <c r="J11" s="42" t="s">
        <v>107</v>
      </c>
      <c r="K11" s="44"/>
      <c r="L11" s="62"/>
      <c r="M11" s="49"/>
    </row>
    <row r="12" spans="1:13" ht="40.15" customHeight="1" x14ac:dyDescent="0.2">
      <c r="A12" s="42"/>
      <c r="B12" s="56"/>
      <c r="C12" s="56"/>
      <c r="D12" s="55">
        <f t="shared" si="0"/>
        <v>0</v>
      </c>
      <c r="E12" s="42"/>
      <c r="F12" s="42" t="s">
        <v>100</v>
      </c>
      <c r="G12" s="42" t="s">
        <v>101</v>
      </c>
      <c r="H12" s="42" t="s">
        <v>125</v>
      </c>
      <c r="I12" s="66"/>
      <c r="J12" s="42" t="s">
        <v>107</v>
      </c>
      <c r="K12" s="44"/>
      <c r="L12" s="62"/>
      <c r="M12" s="49"/>
    </row>
    <row r="13" spans="1:13" ht="40.15" customHeight="1" x14ac:dyDescent="0.2">
      <c r="A13" s="42"/>
      <c r="B13" s="57"/>
      <c r="C13" s="57"/>
      <c r="D13" s="55">
        <f t="shared" si="0"/>
        <v>0</v>
      </c>
      <c r="E13" s="42"/>
      <c r="F13" s="42" t="s">
        <v>100</v>
      </c>
      <c r="G13" s="42" t="s">
        <v>101</v>
      </c>
      <c r="H13" s="42" t="s">
        <v>125</v>
      </c>
      <c r="I13" s="66"/>
      <c r="J13" s="42" t="s">
        <v>107</v>
      </c>
      <c r="K13" s="44"/>
      <c r="L13" s="62"/>
      <c r="M13" s="49"/>
    </row>
    <row r="14" spans="1:13" ht="40.15" customHeight="1" x14ac:dyDescent="0.2">
      <c r="A14" s="42"/>
      <c r="B14" s="56"/>
      <c r="C14" s="56"/>
      <c r="D14" s="55">
        <f t="shared" si="0"/>
        <v>0</v>
      </c>
      <c r="E14" s="42"/>
      <c r="F14" s="42" t="s">
        <v>100</v>
      </c>
      <c r="G14" s="42" t="s">
        <v>101</v>
      </c>
      <c r="H14" s="42" t="s">
        <v>125</v>
      </c>
      <c r="I14" s="66"/>
      <c r="J14" s="42" t="s">
        <v>107</v>
      </c>
      <c r="K14" s="44"/>
      <c r="L14" s="62"/>
      <c r="M14" s="49"/>
    </row>
    <row r="15" spans="1:13" ht="40.15" customHeight="1" x14ac:dyDescent="0.2">
      <c r="A15" s="42"/>
      <c r="B15" s="57"/>
      <c r="C15" s="57"/>
      <c r="D15" s="55">
        <f t="shared" si="0"/>
        <v>0</v>
      </c>
      <c r="E15" s="42"/>
      <c r="F15" s="42" t="s">
        <v>100</v>
      </c>
      <c r="G15" s="42" t="s">
        <v>101</v>
      </c>
      <c r="H15" s="42" t="s">
        <v>125</v>
      </c>
      <c r="I15" s="66"/>
      <c r="J15" s="42" t="s">
        <v>107</v>
      </c>
      <c r="K15" s="44"/>
      <c r="L15" s="62"/>
      <c r="M15" s="49"/>
    </row>
    <row r="16" spans="1:13" ht="40.15" customHeight="1" x14ac:dyDescent="0.2">
      <c r="A16" s="42"/>
      <c r="B16" s="57"/>
      <c r="C16" s="57"/>
      <c r="D16" s="55">
        <f t="shared" si="0"/>
        <v>0</v>
      </c>
      <c r="E16" s="42"/>
      <c r="F16" s="42" t="s">
        <v>100</v>
      </c>
      <c r="G16" s="42" t="s">
        <v>101</v>
      </c>
      <c r="H16" s="42" t="s">
        <v>125</v>
      </c>
      <c r="I16" s="66"/>
      <c r="J16" s="42" t="s">
        <v>107</v>
      </c>
      <c r="K16" s="44"/>
      <c r="L16" s="62"/>
      <c r="M16" s="49"/>
    </row>
    <row r="17" spans="1:13" ht="40.15" customHeight="1" x14ac:dyDescent="0.2">
      <c r="A17" s="42"/>
      <c r="B17" s="57"/>
      <c r="C17" s="57"/>
      <c r="D17" s="55">
        <f t="shared" si="0"/>
        <v>0</v>
      </c>
      <c r="E17" s="42"/>
      <c r="F17" s="42" t="s">
        <v>100</v>
      </c>
      <c r="G17" s="42" t="s">
        <v>101</v>
      </c>
      <c r="H17" s="42" t="s">
        <v>125</v>
      </c>
      <c r="I17" s="66"/>
      <c r="J17" s="42" t="s">
        <v>107</v>
      </c>
      <c r="K17" s="44"/>
      <c r="L17" s="62"/>
      <c r="M17" s="49"/>
    </row>
    <row r="18" spans="1:13" s="112" customFormat="1" ht="25.15" customHeight="1" x14ac:dyDescent="0.25">
      <c r="B18" s="113">
        <f>SUM(B8:B17)</f>
        <v>0</v>
      </c>
      <c r="C18" s="113">
        <f>SUM(C8:C17)</f>
        <v>0</v>
      </c>
      <c r="D18" s="113">
        <f>SUM(D8:D17)</f>
        <v>0</v>
      </c>
      <c r="I18" s="142">
        <f>SUM(I8:I17)</f>
        <v>0</v>
      </c>
      <c r="J18" s="1"/>
      <c r="K18" s="1"/>
      <c r="L18" s="114"/>
    </row>
  </sheetData>
  <mergeCells count="1">
    <mergeCell ref="C4:C6"/>
  </mergeCells>
  <pageMargins left="0.7" right="0.7" top="0.75" bottom="0.75" header="0.3" footer="0.3"/>
  <pageSetup scale="49" orientation="landscape" r:id="rId1"/>
  <headerFooter>
    <oddFooter>&amp;R&amp;P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down'!$A$2:$A$10</xm:f>
          </x14:formula1>
          <xm:sqref>M2 B2:D2</xm:sqref>
        </x14:dataValidation>
        <x14:dataValidation type="list" allowBlank="1" showInputMessage="1" showErrorMessage="1">
          <x14:formula1>
            <xm:f>'Drop downs'!$B$2:$B$755</xm:f>
          </x14:formula1>
          <xm:sqref>F8:F17</xm:sqref>
        </x14:dataValidation>
        <x14:dataValidation type="list" allowBlank="1" showInputMessage="1" showErrorMessage="1">
          <x14:formula1>
            <xm:f>'Drop downs'!$C$2:$C$13</xm:f>
          </x14:formula1>
          <xm:sqref>G8:G17</xm:sqref>
        </x14:dataValidation>
        <x14:dataValidation type="list" allowBlank="1" showInputMessage="1" showErrorMessage="1">
          <x14:formula1>
            <xm:f>'Drop downs'!$F$2:$F$263</xm:f>
          </x14:formula1>
          <xm:sqref>H8:H17</xm:sqref>
        </x14:dataValidation>
        <x14:dataValidation type="list" allowBlank="1" showInputMessage="1" showErrorMessage="1">
          <x14:formula1>
            <xm:f>'Drop downs'!$D$2:$D$1008</xm:f>
          </x14:formula1>
          <xm:sqref>J8:J17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topLeftCell="A4" workbookViewId="0">
      <selection activeCell="T22" sqref="T22"/>
    </sheetView>
  </sheetViews>
  <sheetFormatPr defaultColWidth="8.85546875" defaultRowHeight="14.25" x14ac:dyDescent="0.2"/>
  <cols>
    <col min="1" max="1" width="25.140625" style="117" customWidth="1"/>
    <col min="2" max="16384" width="8.85546875" style="117"/>
  </cols>
  <sheetData>
    <row r="1" spans="1:16" s="8" customFormat="1" ht="25.15" customHeight="1" x14ac:dyDescent="0.35">
      <c r="A1" s="3" t="str">
        <f>Overview!A1</f>
        <v>Enter Iniative Name here</v>
      </c>
      <c r="B1" s="3"/>
      <c r="C1" s="3"/>
      <c r="D1" s="3"/>
      <c r="E1" s="3"/>
      <c r="J1" s="59"/>
      <c r="K1" s="59"/>
    </row>
    <row r="2" spans="1:16" s="34" customFormat="1" ht="18" customHeight="1" x14ac:dyDescent="0.25">
      <c r="A2" s="34" t="str">
        <f>Overview!A2</f>
        <v>Select C-level</v>
      </c>
      <c r="B2" s="36"/>
      <c r="C2" s="36"/>
      <c r="D2" s="36"/>
      <c r="E2" s="36"/>
      <c r="J2" s="60"/>
      <c r="K2" s="60"/>
      <c r="P2" s="36"/>
    </row>
    <row r="3" spans="1:16" s="7" customFormat="1" ht="18" customHeight="1" x14ac:dyDescent="0.3">
      <c r="A3" s="39" t="str">
        <f>Overview!A3</f>
        <v>Enter Initiative Owner here</v>
      </c>
      <c r="J3" s="61"/>
      <c r="K3" s="61"/>
    </row>
    <row r="4" spans="1:16" s="7" customFormat="1" ht="18" customHeight="1" x14ac:dyDescent="0.3">
      <c r="A4" s="39" t="str">
        <f>Overview!A4</f>
        <v>Enter VP Approver here</v>
      </c>
      <c r="J4" s="61"/>
      <c r="K4" s="61"/>
    </row>
    <row r="5" spans="1:16" s="7" customFormat="1" ht="12" customHeight="1" x14ac:dyDescent="0.3">
      <c r="A5" s="2"/>
      <c r="B5" s="2"/>
      <c r="C5" s="2"/>
      <c r="D5" s="2"/>
      <c r="E5" s="2"/>
      <c r="J5" s="61"/>
      <c r="K5" s="61"/>
      <c r="M5" s="117"/>
      <c r="N5" s="117"/>
      <c r="O5" s="117"/>
      <c r="P5" s="117"/>
    </row>
    <row r="6" spans="1:16" ht="30" customHeight="1" x14ac:dyDescent="0.3">
      <c r="A6" s="41" t="s">
        <v>2213</v>
      </c>
      <c r="B6" s="118"/>
      <c r="C6" s="119"/>
      <c r="J6" s="120"/>
      <c r="K6" s="120"/>
      <c r="L6" s="116"/>
      <c r="M6" s="116"/>
      <c r="N6" s="116"/>
      <c r="O6" s="116"/>
    </row>
    <row r="8" spans="1:16" x14ac:dyDescent="0.2">
      <c r="A8" s="121"/>
    </row>
    <row r="9" spans="1:16" x14ac:dyDescent="0.2">
      <c r="A9" s="121" t="s">
        <v>2212</v>
      </c>
    </row>
    <row r="10" spans="1:16" x14ac:dyDescent="0.2">
      <c r="A10" s="121" t="s">
        <v>2259</v>
      </c>
    </row>
  </sheetData>
  <pageMargins left="0.7" right="0.7" top="0.75" bottom="0.75" header="0.3" footer="0.3"/>
  <pageSetup scale="86"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down'!$A$2:$A$10</xm:f>
          </x14:formula1>
          <xm:sqref>B2:E2 P2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90" zoomScaleNormal="90" workbookViewId="0">
      <selection activeCell="K11" sqref="K11"/>
    </sheetView>
  </sheetViews>
  <sheetFormatPr defaultColWidth="8.7109375" defaultRowHeight="14.25" x14ac:dyDescent="0.2"/>
  <cols>
    <col min="1" max="2" width="35.7109375" style="1" customWidth="1"/>
    <col min="3" max="3" width="15" style="1" customWidth="1"/>
    <col min="4" max="4" width="14.28515625" style="1" customWidth="1"/>
    <col min="5" max="10" width="14.7109375" style="1" customWidth="1"/>
    <col min="11" max="11" width="21.140625" style="1" customWidth="1"/>
    <col min="12" max="12" width="35.7109375" style="1" customWidth="1"/>
    <col min="13" max="16384" width="8.7109375" style="1"/>
  </cols>
  <sheetData>
    <row r="1" spans="1:12" s="8" customFormat="1" ht="25.15" customHeight="1" x14ac:dyDescent="0.35">
      <c r="A1" s="3" t="str">
        <f>Overview!A1</f>
        <v>Enter Iniative Name here</v>
      </c>
    </row>
    <row r="2" spans="1:12" s="34" customFormat="1" ht="18" customHeight="1" x14ac:dyDescent="0.25">
      <c r="A2" s="34" t="str">
        <f>Overview!A2</f>
        <v>Select C-level</v>
      </c>
      <c r="B2" s="36"/>
      <c r="C2" s="36"/>
      <c r="E2" s="36"/>
      <c r="L2" s="36"/>
    </row>
    <row r="3" spans="1:12" s="7" customFormat="1" ht="18" customHeight="1" x14ac:dyDescent="0.3">
      <c r="A3" s="39" t="str">
        <f>Overview!A3</f>
        <v>Enter Initiative Owner here</v>
      </c>
    </row>
    <row r="4" spans="1:12" s="7" customFormat="1" ht="18" customHeight="1" x14ac:dyDescent="0.3">
      <c r="A4" s="39" t="str">
        <f>Overview!A4</f>
        <v>Enter VP Approver here</v>
      </c>
      <c r="J4" s="148" t="s">
        <v>2193</v>
      </c>
    </row>
    <row r="5" spans="1:12" ht="12" customHeight="1" x14ac:dyDescent="0.3">
      <c r="D5" s="7"/>
      <c r="I5" s="7"/>
      <c r="J5" s="148"/>
    </row>
    <row r="6" spans="1:12" ht="28.15" customHeight="1" x14ac:dyDescent="0.3">
      <c r="A6" s="41" t="s">
        <v>30</v>
      </c>
      <c r="F6" s="65"/>
      <c r="G6" s="65"/>
      <c r="I6" s="7"/>
      <c r="J6" s="148"/>
    </row>
    <row r="7" spans="1:12" s="30" customFormat="1" ht="66" x14ac:dyDescent="0.25">
      <c r="A7" s="22" t="s">
        <v>26</v>
      </c>
      <c r="B7" s="22" t="s">
        <v>27</v>
      </c>
      <c r="C7" s="22" t="s">
        <v>123</v>
      </c>
      <c r="D7" s="22" t="s">
        <v>92</v>
      </c>
      <c r="E7" s="22" t="s">
        <v>2188</v>
      </c>
      <c r="F7" s="22" t="s">
        <v>2192</v>
      </c>
      <c r="G7" s="22" t="s">
        <v>2189</v>
      </c>
      <c r="H7" s="22" t="s">
        <v>2191</v>
      </c>
      <c r="I7" s="22" t="s">
        <v>2260</v>
      </c>
      <c r="J7" s="22" t="s">
        <v>2261</v>
      </c>
      <c r="K7" s="145" t="s">
        <v>2248</v>
      </c>
      <c r="L7" s="37" t="s">
        <v>1</v>
      </c>
    </row>
    <row r="8" spans="1:12" ht="40.15" customHeight="1" x14ac:dyDescent="0.2">
      <c r="A8" s="42"/>
      <c r="B8" s="43"/>
      <c r="C8" s="42" t="s">
        <v>100</v>
      </c>
      <c r="D8" s="42" t="s">
        <v>101</v>
      </c>
      <c r="E8" s="42" t="s">
        <v>125</v>
      </c>
      <c r="F8" s="66"/>
      <c r="G8" s="42" t="s">
        <v>107</v>
      </c>
      <c r="H8" s="44"/>
      <c r="I8" s="63"/>
      <c r="J8" s="63"/>
      <c r="K8" s="45"/>
      <c r="L8" s="46"/>
    </row>
    <row r="9" spans="1:12" ht="40.15" customHeight="1" x14ac:dyDescent="0.2">
      <c r="A9" s="42"/>
      <c r="B9" s="47"/>
      <c r="C9" s="42" t="s">
        <v>100</v>
      </c>
      <c r="D9" s="42" t="s">
        <v>101</v>
      </c>
      <c r="E9" s="42" t="s">
        <v>125</v>
      </c>
      <c r="F9" s="66"/>
      <c r="G9" s="42" t="s">
        <v>107</v>
      </c>
      <c r="H9" s="44"/>
      <c r="I9" s="63"/>
      <c r="J9" s="63"/>
      <c r="K9" s="48"/>
      <c r="L9" s="49"/>
    </row>
    <row r="10" spans="1:12" ht="40.15" customHeight="1" x14ac:dyDescent="0.2">
      <c r="A10" s="50"/>
      <c r="B10" s="47"/>
      <c r="C10" s="42" t="s">
        <v>100</v>
      </c>
      <c r="D10" s="42" t="s">
        <v>101</v>
      </c>
      <c r="E10" s="42" t="s">
        <v>125</v>
      </c>
      <c r="F10" s="66"/>
      <c r="G10" s="42" t="s">
        <v>107</v>
      </c>
      <c r="H10" s="44"/>
      <c r="I10" s="45"/>
      <c r="J10" s="63"/>
      <c r="K10" s="51"/>
      <c r="L10" s="49"/>
    </row>
    <row r="11" spans="1:12" ht="40.15" customHeight="1" x14ac:dyDescent="0.2">
      <c r="A11" s="50"/>
      <c r="B11" s="47"/>
      <c r="C11" s="42" t="s">
        <v>100</v>
      </c>
      <c r="D11" s="42" t="s">
        <v>101</v>
      </c>
      <c r="E11" s="42" t="s">
        <v>125</v>
      </c>
      <c r="F11" s="66"/>
      <c r="G11" s="42" t="s">
        <v>107</v>
      </c>
      <c r="H11" s="44"/>
      <c r="I11" s="45"/>
      <c r="J11" s="63"/>
      <c r="K11" s="52"/>
      <c r="L11" s="49"/>
    </row>
    <row r="12" spans="1:12" ht="40.15" customHeight="1" x14ac:dyDescent="0.2">
      <c r="A12" s="50"/>
      <c r="B12" s="47"/>
      <c r="C12" s="42" t="s">
        <v>100</v>
      </c>
      <c r="D12" s="42" t="s">
        <v>101</v>
      </c>
      <c r="E12" s="42" t="s">
        <v>125</v>
      </c>
      <c r="F12" s="66"/>
      <c r="G12" s="42" t="s">
        <v>107</v>
      </c>
      <c r="H12" s="44"/>
      <c r="I12" s="45"/>
      <c r="J12" s="63"/>
      <c r="K12" s="53"/>
      <c r="L12" s="49"/>
    </row>
    <row r="13" spans="1:12" ht="40.15" customHeight="1" x14ac:dyDescent="0.2">
      <c r="A13" s="50"/>
      <c r="B13" s="47"/>
      <c r="C13" s="42" t="s">
        <v>100</v>
      </c>
      <c r="D13" s="42" t="s">
        <v>101</v>
      </c>
      <c r="E13" s="42" t="s">
        <v>125</v>
      </c>
      <c r="F13" s="66"/>
      <c r="G13" s="42" t="s">
        <v>107</v>
      </c>
      <c r="H13" s="44"/>
      <c r="I13" s="45"/>
      <c r="J13" s="63"/>
      <c r="K13" s="48"/>
      <c r="L13" s="49"/>
    </row>
    <row r="14" spans="1:12" ht="40.15" customHeight="1" x14ac:dyDescent="0.2">
      <c r="A14" s="50"/>
      <c r="B14" s="47"/>
      <c r="C14" s="42" t="s">
        <v>100</v>
      </c>
      <c r="D14" s="42" t="s">
        <v>101</v>
      </c>
      <c r="E14" s="42" t="s">
        <v>125</v>
      </c>
      <c r="F14" s="66"/>
      <c r="G14" s="42" t="s">
        <v>107</v>
      </c>
      <c r="H14" s="44"/>
      <c r="I14" s="45"/>
      <c r="J14" s="63"/>
      <c r="K14" s="48"/>
      <c r="L14" s="49"/>
    </row>
    <row r="15" spans="1:12" ht="40.15" customHeight="1" x14ac:dyDescent="0.2">
      <c r="A15" s="54"/>
      <c r="B15" s="47"/>
      <c r="C15" s="42" t="s">
        <v>100</v>
      </c>
      <c r="D15" s="42" t="s">
        <v>101</v>
      </c>
      <c r="E15" s="42" t="s">
        <v>125</v>
      </c>
      <c r="F15" s="66"/>
      <c r="G15" s="42" t="s">
        <v>107</v>
      </c>
      <c r="H15" s="44"/>
      <c r="I15" s="63"/>
      <c r="J15" s="45"/>
      <c r="K15" s="48"/>
      <c r="L15" s="49"/>
    </row>
    <row r="16" spans="1:12" ht="40.15" customHeight="1" x14ac:dyDescent="0.2">
      <c r="A16" s="54"/>
      <c r="B16" s="47"/>
      <c r="C16" s="42" t="s">
        <v>100</v>
      </c>
      <c r="D16" s="42" t="s">
        <v>101</v>
      </c>
      <c r="E16" s="42" t="s">
        <v>125</v>
      </c>
      <c r="F16" s="66"/>
      <c r="G16" s="42" t="s">
        <v>107</v>
      </c>
      <c r="H16" s="44"/>
      <c r="I16" s="63"/>
      <c r="J16" s="45"/>
      <c r="K16" s="48"/>
      <c r="L16" s="49"/>
    </row>
    <row r="17" spans="6:10" s="112" customFormat="1" ht="25.15" customHeight="1" x14ac:dyDescent="0.25">
      <c r="F17" s="115">
        <f>SUM(F8:F16)</f>
        <v>0</v>
      </c>
      <c r="G17" s="115"/>
      <c r="H17" s="115"/>
      <c r="I17" s="113">
        <f>SUM(I8:I16)</f>
        <v>0</v>
      </c>
      <c r="J17" s="113">
        <f>SUM(J8:J16)</f>
        <v>0</v>
      </c>
    </row>
  </sheetData>
  <mergeCells count="1">
    <mergeCell ref="J4:J6"/>
  </mergeCells>
  <pageMargins left="0.7" right="0.7" top="0.75" bottom="0.75" header="0.3" footer="0.3"/>
  <pageSetup scale="60" orientation="landscape" r:id="rId1"/>
  <headerFooter>
    <oddFooter>&amp;R&amp;P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down'!$A$2:$A$10</xm:f>
          </x14:formula1>
          <xm:sqref>L2 B2:C2 E2</xm:sqref>
        </x14:dataValidation>
        <x14:dataValidation type="list" allowBlank="1" showInputMessage="1" showErrorMessage="1">
          <x14:formula1>
            <xm:f>'Drop downs'!$C$2:$C$13</xm:f>
          </x14:formula1>
          <xm:sqref>D8:D16</xm:sqref>
        </x14:dataValidation>
        <x14:dataValidation type="list" allowBlank="1" showInputMessage="1" showErrorMessage="1">
          <x14:formula1>
            <xm:f>'Drop downs'!$B$2:$B$755</xm:f>
          </x14:formula1>
          <xm:sqref>C8:C16</xm:sqref>
        </x14:dataValidation>
        <x14:dataValidation type="list" allowBlank="1" showInputMessage="1" showErrorMessage="1">
          <x14:formula1>
            <xm:f>'Drop downs'!$F$2:$F$263</xm:f>
          </x14:formula1>
          <xm:sqref>E8:E16</xm:sqref>
        </x14:dataValidation>
        <x14:dataValidation type="list" allowBlank="1" showInputMessage="1" showErrorMessage="1">
          <x14:formula1>
            <xm:f>'Drop downs'!$D$2:$D$1008</xm:f>
          </x14:formula1>
          <xm:sqref>G8:G16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topLeftCell="A4" workbookViewId="0">
      <selection activeCell="Q32" sqref="Q32"/>
    </sheetView>
  </sheetViews>
  <sheetFormatPr defaultRowHeight="15" x14ac:dyDescent="0.25"/>
  <cols>
    <col min="1" max="1" width="33.28515625" customWidth="1"/>
    <col min="2" max="14" width="11.7109375" customWidth="1"/>
  </cols>
  <sheetData>
    <row r="1" spans="1:14" s="8" customFormat="1" ht="25.15" customHeight="1" x14ac:dyDescent="0.35">
      <c r="A1" s="3" t="str">
        <f>Overview!A1</f>
        <v>Enter Iniative Name here</v>
      </c>
    </row>
    <row r="2" spans="1:14" s="34" customFormat="1" ht="18" customHeight="1" x14ac:dyDescent="0.25">
      <c r="A2" s="34" t="str">
        <f>Overview!A2</f>
        <v>Select C-level</v>
      </c>
      <c r="B2" s="36"/>
      <c r="C2" s="36"/>
      <c r="E2" s="36"/>
      <c r="I2" s="36"/>
    </row>
    <row r="3" spans="1:14" s="7" customFormat="1" ht="18" customHeight="1" x14ac:dyDescent="0.3">
      <c r="A3" s="39" t="str">
        <f>Overview!A3</f>
        <v>Enter Initiative Owner here</v>
      </c>
    </row>
    <row r="4" spans="1:14" s="7" customFormat="1" ht="18" customHeight="1" x14ac:dyDescent="0.3">
      <c r="A4" s="39" t="str">
        <f>Overview!A4</f>
        <v>Enter VP Approver here</v>
      </c>
    </row>
    <row r="5" spans="1:14" s="1" customFormat="1" ht="12" customHeight="1" x14ac:dyDescent="0.3">
      <c r="D5" s="7"/>
    </row>
    <row r="6" spans="1:14" s="1" customFormat="1" ht="20.25" x14ac:dyDescent="0.3">
      <c r="A6" s="41" t="s">
        <v>2194</v>
      </c>
      <c r="F6" s="65"/>
      <c r="G6" s="65"/>
    </row>
    <row r="7" spans="1:14" ht="15.75" thickBot="1" x14ac:dyDescent="0.3"/>
    <row r="8" spans="1:14" ht="15.75" thickBot="1" x14ac:dyDescent="0.3">
      <c r="A8" s="127" t="s">
        <v>2214</v>
      </c>
      <c r="B8" s="124" t="s">
        <v>2196</v>
      </c>
      <c r="C8" s="124" t="s">
        <v>2197</v>
      </c>
      <c r="D8" s="124" t="s">
        <v>2198</v>
      </c>
      <c r="E8" s="124" t="s">
        <v>2199</v>
      </c>
      <c r="F8" s="124" t="s">
        <v>2200</v>
      </c>
      <c r="G8" s="124" t="s">
        <v>2201</v>
      </c>
      <c r="H8" s="124" t="s">
        <v>2202</v>
      </c>
      <c r="I8" s="124" t="s">
        <v>2203</v>
      </c>
      <c r="J8" s="124" t="s">
        <v>2204</v>
      </c>
      <c r="K8" s="124" t="s">
        <v>2205</v>
      </c>
      <c r="L8" s="124" t="s">
        <v>2206</v>
      </c>
      <c r="M8" s="124" t="s">
        <v>2207</v>
      </c>
      <c r="N8" s="124" t="s">
        <v>2262</v>
      </c>
    </row>
    <row r="9" spans="1:14" x14ac:dyDescent="0.25">
      <c r="A9" s="123" t="s">
        <v>2219</v>
      </c>
      <c r="B9" s="128">
        <f>$B$7/12</f>
        <v>0</v>
      </c>
      <c r="C9" s="128">
        <f t="shared" ref="C9:M9" si="0">$B$7/12</f>
        <v>0</v>
      </c>
      <c r="D9" s="128">
        <f t="shared" si="0"/>
        <v>0</v>
      </c>
      <c r="E9" s="128">
        <f t="shared" si="0"/>
        <v>0</v>
      </c>
      <c r="F9" s="128">
        <f t="shared" si="0"/>
        <v>0</v>
      </c>
      <c r="G9" s="128">
        <f t="shared" si="0"/>
        <v>0</v>
      </c>
      <c r="H9" s="128">
        <f t="shared" si="0"/>
        <v>0</v>
      </c>
      <c r="I9" s="128">
        <f t="shared" si="0"/>
        <v>0</v>
      </c>
      <c r="J9" s="128">
        <f t="shared" si="0"/>
        <v>0</v>
      </c>
      <c r="K9" s="128">
        <f t="shared" si="0"/>
        <v>0</v>
      </c>
      <c r="L9" s="128">
        <f t="shared" si="0"/>
        <v>0</v>
      </c>
      <c r="M9" s="128">
        <f t="shared" si="0"/>
        <v>0</v>
      </c>
      <c r="N9" s="128">
        <f>SUM(B9:M9)</f>
        <v>0</v>
      </c>
    </row>
    <row r="10" spans="1:14" x14ac:dyDescent="0.25">
      <c r="A10" s="123" t="s">
        <v>2220</v>
      </c>
      <c r="B10" s="128">
        <f>$B$9/12</f>
        <v>0</v>
      </c>
      <c r="C10" s="128">
        <f t="shared" ref="C10:M15" si="1">$B$9/12</f>
        <v>0</v>
      </c>
      <c r="D10" s="128">
        <f t="shared" si="1"/>
        <v>0</v>
      </c>
      <c r="E10" s="128">
        <f t="shared" si="1"/>
        <v>0</v>
      </c>
      <c r="F10" s="128">
        <f t="shared" si="1"/>
        <v>0</v>
      </c>
      <c r="G10" s="128">
        <f t="shared" si="1"/>
        <v>0</v>
      </c>
      <c r="H10" s="128">
        <f t="shared" si="1"/>
        <v>0</v>
      </c>
      <c r="I10" s="128">
        <f t="shared" si="1"/>
        <v>0</v>
      </c>
      <c r="J10" s="128">
        <f t="shared" si="1"/>
        <v>0</v>
      </c>
      <c r="K10" s="128">
        <f t="shared" si="1"/>
        <v>0</v>
      </c>
      <c r="L10" s="128">
        <f t="shared" si="1"/>
        <v>0</v>
      </c>
      <c r="M10" s="128">
        <f t="shared" si="1"/>
        <v>0</v>
      </c>
      <c r="N10" s="128">
        <f t="shared" ref="N10:N16" si="2">SUM(B10:M10)</f>
        <v>0</v>
      </c>
    </row>
    <row r="11" spans="1:14" x14ac:dyDescent="0.25">
      <c r="A11" s="123" t="s">
        <v>2221</v>
      </c>
      <c r="B11" s="128">
        <f t="shared" ref="B11:B15" si="3">$B$9/12</f>
        <v>0</v>
      </c>
      <c r="C11" s="128">
        <f t="shared" si="1"/>
        <v>0</v>
      </c>
      <c r="D11" s="128">
        <f t="shared" si="1"/>
        <v>0</v>
      </c>
      <c r="E11" s="128">
        <f t="shared" si="1"/>
        <v>0</v>
      </c>
      <c r="F11" s="128">
        <f t="shared" si="1"/>
        <v>0</v>
      </c>
      <c r="G11" s="128">
        <f t="shared" si="1"/>
        <v>0</v>
      </c>
      <c r="H11" s="128">
        <f t="shared" si="1"/>
        <v>0</v>
      </c>
      <c r="I11" s="128">
        <f t="shared" si="1"/>
        <v>0</v>
      </c>
      <c r="J11" s="128">
        <f t="shared" si="1"/>
        <v>0</v>
      </c>
      <c r="K11" s="128">
        <f t="shared" si="1"/>
        <v>0</v>
      </c>
      <c r="L11" s="128">
        <f t="shared" si="1"/>
        <v>0</v>
      </c>
      <c r="M11" s="128">
        <f t="shared" si="1"/>
        <v>0</v>
      </c>
      <c r="N11" s="128">
        <f t="shared" si="2"/>
        <v>0</v>
      </c>
    </row>
    <row r="12" spans="1:14" x14ac:dyDescent="0.25">
      <c r="A12" s="123" t="s">
        <v>2222</v>
      </c>
      <c r="B12" s="128">
        <f t="shared" si="3"/>
        <v>0</v>
      </c>
      <c r="C12" s="128">
        <f t="shared" si="1"/>
        <v>0</v>
      </c>
      <c r="D12" s="128">
        <f t="shared" si="1"/>
        <v>0</v>
      </c>
      <c r="E12" s="128">
        <f t="shared" si="1"/>
        <v>0</v>
      </c>
      <c r="F12" s="128">
        <f t="shared" si="1"/>
        <v>0</v>
      </c>
      <c r="G12" s="128">
        <f t="shared" si="1"/>
        <v>0</v>
      </c>
      <c r="H12" s="128">
        <f t="shared" si="1"/>
        <v>0</v>
      </c>
      <c r="I12" s="128">
        <f t="shared" si="1"/>
        <v>0</v>
      </c>
      <c r="J12" s="128">
        <f t="shared" si="1"/>
        <v>0</v>
      </c>
      <c r="K12" s="128">
        <f t="shared" si="1"/>
        <v>0</v>
      </c>
      <c r="L12" s="128">
        <f t="shared" si="1"/>
        <v>0</v>
      </c>
      <c r="M12" s="128">
        <f t="shared" si="1"/>
        <v>0</v>
      </c>
      <c r="N12" s="128">
        <f t="shared" si="2"/>
        <v>0</v>
      </c>
    </row>
    <row r="13" spans="1:14" x14ac:dyDescent="0.25">
      <c r="A13" s="123" t="s">
        <v>2223</v>
      </c>
      <c r="B13" s="128">
        <f t="shared" si="3"/>
        <v>0</v>
      </c>
      <c r="C13" s="128">
        <f t="shared" si="1"/>
        <v>0</v>
      </c>
      <c r="D13" s="128">
        <f t="shared" si="1"/>
        <v>0</v>
      </c>
      <c r="E13" s="128">
        <f t="shared" si="1"/>
        <v>0</v>
      </c>
      <c r="F13" s="128">
        <f t="shared" si="1"/>
        <v>0</v>
      </c>
      <c r="G13" s="128">
        <f t="shared" si="1"/>
        <v>0</v>
      </c>
      <c r="H13" s="128">
        <f t="shared" si="1"/>
        <v>0</v>
      </c>
      <c r="I13" s="128">
        <f t="shared" si="1"/>
        <v>0</v>
      </c>
      <c r="J13" s="128">
        <f t="shared" si="1"/>
        <v>0</v>
      </c>
      <c r="K13" s="128">
        <f t="shared" si="1"/>
        <v>0</v>
      </c>
      <c r="L13" s="128">
        <f t="shared" si="1"/>
        <v>0</v>
      </c>
      <c r="M13" s="128">
        <f t="shared" si="1"/>
        <v>0</v>
      </c>
      <c r="N13" s="128">
        <f t="shared" si="2"/>
        <v>0</v>
      </c>
    </row>
    <row r="14" spans="1:14" x14ac:dyDescent="0.25">
      <c r="A14" s="123" t="s">
        <v>2224</v>
      </c>
      <c r="B14" s="128">
        <f t="shared" si="3"/>
        <v>0</v>
      </c>
      <c r="C14" s="128">
        <f t="shared" si="1"/>
        <v>0</v>
      </c>
      <c r="D14" s="128">
        <f t="shared" si="1"/>
        <v>0</v>
      </c>
      <c r="E14" s="128">
        <f t="shared" si="1"/>
        <v>0</v>
      </c>
      <c r="F14" s="128">
        <f t="shared" si="1"/>
        <v>0</v>
      </c>
      <c r="G14" s="128">
        <f t="shared" si="1"/>
        <v>0</v>
      </c>
      <c r="H14" s="128">
        <f t="shared" si="1"/>
        <v>0</v>
      </c>
      <c r="I14" s="128">
        <f t="shared" si="1"/>
        <v>0</v>
      </c>
      <c r="J14" s="128">
        <f t="shared" si="1"/>
        <v>0</v>
      </c>
      <c r="K14" s="128">
        <f t="shared" si="1"/>
        <v>0</v>
      </c>
      <c r="L14" s="128">
        <f t="shared" si="1"/>
        <v>0</v>
      </c>
      <c r="M14" s="128">
        <f t="shared" si="1"/>
        <v>0</v>
      </c>
      <c r="N14" s="128">
        <f t="shared" si="2"/>
        <v>0</v>
      </c>
    </row>
    <row r="15" spans="1:14" x14ac:dyDescent="0.25">
      <c r="A15" s="123" t="s">
        <v>2225</v>
      </c>
      <c r="B15" s="128">
        <f t="shared" si="3"/>
        <v>0</v>
      </c>
      <c r="C15" s="128">
        <f t="shared" si="1"/>
        <v>0</v>
      </c>
      <c r="D15" s="128">
        <f t="shared" si="1"/>
        <v>0</v>
      </c>
      <c r="E15" s="128">
        <f t="shared" si="1"/>
        <v>0</v>
      </c>
      <c r="F15" s="128">
        <f t="shared" si="1"/>
        <v>0</v>
      </c>
      <c r="G15" s="128">
        <f t="shared" si="1"/>
        <v>0</v>
      </c>
      <c r="H15" s="128">
        <f t="shared" si="1"/>
        <v>0</v>
      </c>
      <c r="I15" s="128">
        <f t="shared" si="1"/>
        <v>0</v>
      </c>
      <c r="J15" s="128">
        <f t="shared" si="1"/>
        <v>0</v>
      </c>
      <c r="K15" s="128">
        <f t="shared" si="1"/>
        <v>0</v>
      </c>
      <c r="L15" s="128">
        <f t="shared" si="1"/>
        <v>0</v>
      </c>
      <c r="M15" s="128">
        <f t="shared" si="1"/>
        <v>0</v>
      </c>
      <c r="N15" s="128">
        <f t="shared" si="2"/>
        <v>0</v>
      </c>
    </row>
    <row r="16" spans="1:14" ht="16.5" x14ac:dyDescent="0.35">
      <c r="A16" s="123" t="s">
        <v>2226</v>
      </c>
      <c r="B16" s="125">
        <f>B4</f>
        <v>0</v>
      </c>
      <c r="C16" s="125">
        <f t="shared" ref="C16:M16" si="4">B16</f>
        <v>0</v>
      </c>
      <c r="D16" s="125">
        <f t="shared" si="4"/>
        <v>0</v>
      </c>
      <c r="E16" s="125">
        <f t="shared" si="4"/>
        <v>0</v>
      </c>
      <c r="F16" s="125">
        <f t="shared" si="4"/>
        <v>0</v>
      </c>
      <c r="G16" s="125">
        <f t="shared" si="4"/>
        <v>0</v>
      </c>
      <c r="H16" s="125">
        <f t="shared" si="4"/>
        <v>0</v>
      </c>
      <c r="I16" s="125">
        <f t="shared" si="4"/>
        <v>0</v>
      </c>
      <c r="J16" s="125">
        <f t="shared" si="4"/>
        <v>0</v>
      </c>
      <c r="K16" s="125">
        <f t="shared" si="4"/>
        <v>0</v>
      </c>
      <c r="L16" s="125">
        <f t="shared" si="4"/>
        <v>0</v>
      </c>
      <c r="M16" s="125">
        <f t="shared" si="4"/>
        <v>0</v>
      </c>
      <c r="N16" s="129">
        <f t="shared" si="2"/>
        <v>0</v>
      </c>
    </row>
    <row r="17" spans="1:14" x14ac:dyDescent="0.25">
      <c r="A17" s="29" t="s">
        <v>2236</v>
      </c>
      <c r="B17" s="126">
        <f>SUM(B9:B16)</f>
        <v>0</v>
      </c>
      <c r="C17" s="126">
        <f t="shared" ref="C17:N17" si="5">SUM(C9:C16)</f>
        <v>0</v>
      </c>
      <c r="D17" s="126">
        <f t="shared" si="5"/>
        <v>0</v>
      </c>
      <c r="E17" s="126">
        <f t="shared" si="5"/>
        <v>0</v>
      </c>
      <c r="F17" s="126">
        <f t="shared" si="5"/>
        <v>0</v>
      </c>
      <c r="G17" s="126">
        <f t="shared" si="5"/>
        <v>0</v>
      </c>
      <c r="H17" s="126">
        <f t="shared" si="5"/>
        <v>0</v>
      </c>
      <c r="I17" s="126">
        <f t="shared" si="5"/>
        <v>0</v>
      </c>
      <c r="J17" s="126">
        <f t="shared" si="5"/>
        <v>0</v>
      </c>
      <c r="K17" s="126">
        <f t="shared" si="5"/>
        <v>0</v>
      </c>
      <c r="L17" s="126">
        <f t="shared" si="5"/>
        <v>0</v>
      </c>
      <c r="M17" s="126">
        <f t="shared" si="5"/>
        <v>0</v>
      </c>
      <c r="N17" s="126">
        <f t="shared" si="5"/>
        <v>0</v>
      </c>
    </row>
    <row r="19" spans="1:14" ht="15.75" thickBot="1" x14ac:dyDescent="0.3"/>
    <row r="20" spans="1:14" ht="15.75" thickBot="1" x14ac:dyDescent="0.3">
      <c r="A20" s="127" t="s">
        <v>2215</v>
      </c>
      <c r="B20" s="124" t="s">
        <v>2196</v>
      </c>
      <c r="C20" s="124" t="s">
        <v>2197</v>
      </c>
      <c r="D20" s="124" t="s">
        <v>2198</v>
      </c>
      <c r="E20" s="124" t="s">
        <v>2199</v>
      </c>
      <c r="F20" s="124" t="s">
        <v>2200</v>
      </c>
      <c r="G20" s="124" t="s">
        <v>2201</v>
      </c>
      <c r="H20" s="124" t="s">
        <v>2202</v>
      </c>
      <c r="I20" s="124" t="s">
        <v>2203</v>
      </c>
      <c r="J20" s="124" t="s">
        <v>2204</v>
      </c>
      <c r="K20" s="124" t="s">
        <v>2205</v>
      </c>
      <c r="L20" s="124" t="s">
        <v>2206</v>
      </c>
      <c r="M20" s="124" t="s">
        <v>2207</v>
      </c>
      <c r="N20" s="124" t="s">
        <v>2262</v>
      </c>
    </row>
    <row r="21" spans="1:14" x14ac:dyDescent="0.25">
      <c r="A21" s="123" t="s">
        <v>2227</v>
      </c>
      <c r="B21" s="128">
        <f>$B$7/12</f>
        <v>0</v>
      </c>
      <c r="C21" s="128">
        <f t="shared" ref="C21:M21" si="6">$B$7/12</f>
        <v>0</v>
      </c>
      <c r="D21" s="128">
        <f t="shared" si="6"/>
        <v>0</v>
      </c>
      <c r="E21" s="128">
        <f t="shared" si="6"/>
        <v>0</v>
      </c>
      <c r="F21" s="128">
        <f t="shared" si="6"/>
        <v>0</v>
      </c>
      <c r="G21" s="128">
        <f t="shared" si="6"/>
        <v>0</v>
      </c>
      <c r="H21" s="128">
        <f t="shared" si="6"/>
        <v>0</v>
      </c>
      <c r="I21" s="128">
        <f t="shared" si="6"/>
        <v>0</v>
      </c>
      <c r="J21" s="128">
        <f t="shared" si="6"/>
        <v>0</v>
      </c>
      <c r="K21" s="128">
        <f t="shared" si="6"/>
        <v>0</v>
      </c>
      <c r="L21" s="128">
        <f t="shared" si="6"/>
        <v>0</v>
      </c>
      <c r="M21" s="128">
        <f t="shared" si="6"/>
        <v>0</v>
      </c>
      <c r="N21" s="128">
        <f>SUM(B21:M21)</f>
        <v>0</v>
      </c>
    </row>
    <row r="22" spans="1:14" x14ac:dyDescent="0.25">
      <c r="A22" s="123" t="s">
        <v>2228</v>
      </c>
      <c r="B22" s="128">
        <f>$B$9/12</f>
        <v>0</v>
      </c>
      <c r="C22" s="128">
        <f t="shared" ref="C22:M27" si="7">$B$9/12</f>
        <v>0</v>
      </c>
      <c r="D22" s="128">
        <f t="shared" si="7"/>
        <v>0</v>
      </c>
      <c r="E22" s="128">
        <f t="shared" si="7"/>
        <v>0</v>
      </c>
      <c r="F22" s="128">
        <f t="shared" si="7"/>
        <v>0</v>
      </c>
      <c r="G22" s="128">
        <f t="shared" si="7"/>
        <v>0</v>
      </c>
      <c r="H22" s="128">
        <f t="shared" si="7"/>
        <v>0</v>
      </c>
      <c r="I22" s="128">
        <f t="shared" si="7"/>
        <v>0</v>
      </c>
      <c r="J22" s="128">
        <f t="shared" si="7"/>
        <v>0</v>
      </c>
      <c r="K22" s="128">
        <f t="shared" si="7"/>
        <v>0</v>
      </c>
      <c r="L22" s="128">
        <f t="shared" si="7"/>
        <v>0</v>
      </c>
      <c r="M22" s="128">
        <f t="shared" si="7"/>
        <v>0</v>
      </c>
      <c r="N22" s="128">
        <f t="shared" ref="N22:N28" si="8">SUM(B22:M22)</f>
        <v>0</v>
      </c>
    </row>
    <row r="23" spans="1:14" x14ac:dyDescent="0.25">
      <c r="A23" s="123" t="s">
        <v>2229</v>
      </c>
      <c r="B23" s="128">
        <f t="shared" ref="B23:B27" si="9">$B$9/12</f>
        <v>0</v>
      </c>
      <c r="C23" s="128">
        <f t="shared" si="7"/>
        <v>0</v>
      </c>
      <c r="D23" s="128">
        <f t="shared" si="7"/>
        <v>0</v>
      </c>
      <c r="E23" s="128">
        <f t="shared" si="7"/>
        <v>0</v>
      </c>
      <c r="F23" s="128">
        <f t="shared" si="7"/>
        <v>0</v>
      </c>
      <c r="G23" s="128">
        <f t="shared" si="7"/>
        <v>0</v>
      </c>
      <c r="H23" s="128">
        <f t="shared" si="7"/>
        <v>0</v>
      </c>
      <c r="I23" s="128">
        <f t="shared" si="7"/>
        <v>0</v>
      </c>
      <c r="J23" s="128">
        <f t="shared" si="7"/>
        <v>0</v>
      </c>
      <c r="K23" s="128">
        <f t="shared" si="7"/>
        <v>0</v>
      </c>
      <c r="L23" s="128">
        <f t="shared" si="7"/>
        <v>0</v>
      </c>
      <c r="M23" s="128">
        <f t="shared" si="7"/>
        <v>0</v>
      </c>
      <c r="N23" s="128">
        <f t="shared" si="8"/>
        <v>0</v>
      </c>
    </row>
    <row r="24" spans="1:14" x14ac:dyDescent="0.25">
      <c r="A24" s="123" t="s">
        <v>2230</v>
      </c>
      <c r="B24" s="128">
        <f t="shared" si="9"/>
        <v>0</v>
      </c>
      <c r="C24" s="128">
        <f t="shared" si="7"/>
        <v>0</v>
      </c>
      <c r="D24" s="128">
        <f t="shared" si="7"/>
        <v>0</v>
      </c>
      <c r="E24" s="128">
        <f t="shared" si="7"/>
        <v>0</v>
      </c>
      <c r="F24" s="128">
        <f t="shared" si="7"/>
        <v>0</v>
      </c>
      <c r="G24" s="128">
        <f t="shared" si="7"/>
        <v>0</v>
      </c>
      <c r="H24" s="128">
        <f t="shared" si="7"/>
        <v>0</v>
      </c>
      <c r="I24" s="128">
        <f t="shared" si="7"/>
        <v>0</v>
      </c>
      <c r="J24" s="128">
        <f t="shared" si="7"/>
        <v>0</v>
      </c>
      <c r="K24" s="128">
        <f t="shared" si="7"/>
        <v>0</v>
      </c>
      <c r="L24" s="128">
        <f t="shared" si="7"/>
        <v>0</v>
      </c>
      <c r="M24" s="128">
        <f t="shared" si="7"/>
        <v>0</v>
      </c>
      <c r="N24" s="128">
        <f t="shared" si="8"/>
        <v>0</v>
      </c>
    </row>
    <row r="25" spans="1:14" x14ac:dyDescent="0.25">
      <c r="A25" s="123" t="s">
        <v>2231</v>
      </c>
      <c r="B25" s="128">
        <f t="shared" si="9"/>
        <v>0</v>
      </c>
      <c r="C25" s="128">
        <f t="shared" si="7"/>
        <v>0</v>
      </c>
      <c r="D25" s="128">
        <f t="shared" si="7"/>
        <v>0</v>
      </c>
      <c r="E25" s="128">
        <f t="shared" si="7"/>
        <v>0</v>
      </c>
      <c r="F25" s="128">
        <f t="shared" si="7"/>
        <v>0</v>
      </c>
      <c r="G25" s="128">
        <f t="shared" si="7"/>
        <v>0</v>
      </c>
      <c r="H25" s="128">
        <f t="shared" si="7"/>
        <v>0</v>
      </c>
      <c r="I25" s="128">
        <f t="shared" si="7"/>
        <v>0</v>
      </c>
      <c r="J25" s="128">
        <f t="shared" si="7"/>
        <v>0</v>
      </c>
      <c r="K25" s="128">
        <f t="shared" si="7"/>
        <v>0</v>
      </c>
      <c r="L25" s="128">
        <f t="shared" si="7"/>
        <v>0</v>
      </c>
      <c r="M25" s="128">
        <f t="shared" si="7"/>
        <v>0</v>
      </c>
      <c r="N25" s="128">
        <f t="shared" si="8"/>
        <v>0</v>
      </c>
    </row>
    <row r="26" spans="1:14" x14ac:dyDescent="0.25">
      <c r="A26" s="123" t="s">
        <v>2232</v>
      </c>
      <c r="B26" s="128">
        <f t="shared" si="9"/>
        <v>0</v>
      </c>
      <c r="C26" s="128">
        <f t="shared" si="7"/>
        <v>0</v>
      </c>
      <c r="D26" s="128">
        <f t="shared" si="7"/>
        <v>0</v>
      </c>
      <c r="E26" s="128">
        <f t="shared" si="7"/>
        <v>0</v>
      </c>
      <c r="F26" s="128">
        <f t="shared" si="7"/>
        <v>0</v>
      </c>
      <c r="G26" s="128">
        <f t="shared" si="7"/>
        <v>0</v>
      </c>
      <c r="H26" s="128">
        <f t="shared" si="7"/>
        <v>0</v>
      </c>
      <c r="I26" s="128">
        <f t="shared" si="7"/>
        <v>0</v>
      </c>
      <c r="J26" s="128">
        <f t="shared" si="7"/>
        <v>0</v>
      </c>
      <c r="K26" s="128">
        <f t="shared" si="7"/>
        <v>0</v>
      </c>
      <c r="L26" s="128">
        <f t="shared" si="7"/>
        <v>0</v>
      </c>
      <c r="M26" s="128">
        <f t="shared" si="7"/>
        <v>0</v>
      </c>
      <c r="N26" s="128">
        <f t="shared" si="8"/>
        <v>0</v>
      </c>
    </row>
    <row r="27" spans="1:14" x14ac:dyDescent="0.25">
      <c r="A27" s="123" t="s">
        <v>2233</v>
      </c>
      <c r="B27" s="128">
        <f t="shared" si="9"/>
        <v>0</v>
      </c>
      <c r="C27" s="128">
        <f t="shared" si="7"/>
        <v>0</v>
      </c>
      <c r="D27" s="128">
        <f t="shared" si="7"/>
        <v>0</v>
      </c>
      <c r="E27" s="128">
        <f t="shared" si="7"/>
        <v>0</v>
      </c>
      <c r="F27" s="128">
        <f t="shared" si="7"/>
        <v>0</v>
      </c>
      <c r="G27" s="128">
        <f t="shared" si="7"/>
        <v>0</v>
      </c>
      <c r="H27" s="128">
        <f t="shared" si="7"/>
        <v>0</v>
      </c>
      <c r="I27" s="128">
        <f t="shared" si="7"/>
        <v>0</v>
      </c>
      <c r="J27" s="128">
        <f t="shared" si="7"/>
        <v>0</v>
      </c>
      <c r="K27" s="128">
        <f t="shared" si="7"/>
        <v>0</v>
      </c>
      <c r="L27" s="128">
        <f t="shared" si="7"/>
        <v>0</v>
      </c>
      <c r="M27" s="128">
        <f t="shared" si="7"/>
        <v>0</v>
      </c>
      <c r="N27" s="128">
        <f t="shared" si="8"/>
        <v>0</v>
      </c>
    </row>
    <row r="28" spans="1:14" ht="16.5" x14ac:dyDescent="0.35">
      <c r="A28" s="123" t="s">
        <v>2234</v>
      </c>
      <c r="B28" s="125">
        <f>B16</f>
        <v>0</v>
      </c>
      <c r="C28" s="125">
        <f t="shared" ref="C28" si="10">B28</f>
        <v>0</v>
      </c>
      <c r="D28" s="125">
        <f t="shared" ref="D28" si="11">C28</f>
        <v>0</v>
      </c>
      <c r="E28" s="125">
        <f t="shared" ref="E28" si="12">D28</f>
        <v>0</v>
      </c>
      <c r="F28" s="125">
        <f t="shared" ref="F28" si="13">E28</f>
        <v>0</v>
      </c>
      <c r="G28" s="125">
        <f t="shared" ref="G28" si="14">F28</f>
        <v>0</v>
      </c>
      <c r="H28" s="125">
        <f t="shared" ref="H28" si="15">G28</f>
        <v>0</v>
      </c>
      <c r="I28" s="125">
        <f t="shared" ref="I28" si="16">H28</f>
        <v>0</v>
      </c>
      <c r="J28" s="125">
        <f t="shared" ref="J28" si="17">I28</f>
        <v>0</v>
      </c>
      <c r="K28" s="125">
        <f t="shared" ref="K28" si="18">J28</f>
        <v>0</v>
      </c>
      <c r="L28" s="125">
        <f t="shared" ref="L28" si="19">K28</f>
        <v>0</v>
      </c>
      <c r="M28" s="125">
        <f t="shared" ref="M28" si="20">L28</f>
        <v>0</v>
      </c>
      <c r="N28" s="129">
        <f t="shared" si="8"/>
        <v>0</v>
      </c>
    </row>
    <row r="29" spans="1:14" x14ac:dyDescent="0.25">
      <c r="A29" s="29" t="s">
        <v>2235</v>
      </c>
      <c r="B29" s="126">
        <f>SUM(B21:B28)</f>
        <v>0</v>
      </c>
      <c r="C29" s="126">
        <f t="shared" ref="C29" si="21">SUM(C21:C28)</f>
        <v>0</v>
      </c>
      <c r="D29" s="126">
        <f t="shared" ref="D29" si="22">SUM(D21:D28)</f>
        <v>0</v>
      </c>
      <c r="E29" s="126">
        <f t="shared" ref="E29" si="23">SUM(E21:E28)</f>
        <v>0</v>
      </c>
      <c r="F29" s="126">
        <f t="shared" ref="F29" si="24">SUM(F21:F28)</f>
        <v>0</v>
      </c>
      <c r="G29" s="126">
        <f t="shared" ref="G29" si="25">SUM(G21:G28)</f>
        <v>0</v>
      </c>
      <c r="H29" s="126">
        <f t="shared" ref="H29" si="26">SUM(H21:H28)</f>
        <v>0</v>
      </c>
      <c r="I29" s="126">
        <f t="shared" ref="I29" si="27">SUM(I21:I28)</f>
        <v>0</v>
      </c>
      <c r="J29" s="126">
        <f t="shared" ref="J29" si="28">SUM(J21:J28)</f>
        <v>0</v>
      </c>
      <c r="K29" s="126">
        <f t="shared" ref="K29" si="29">SUM(K21:K28)</f>
        <v>0</v>
      </c>
      <c r="L29" s="126">
        <f t="shared" ref="L29" si="30">SUM(L21:L28)</f>
        <v>0</v>
      </c>
      <c r="M29" s="126">
        <f t="shared" ref="M29" si="31">SUM(M21:M28)</f>
        <v>0</v>
      </c>
      <c r="N29" s="126">
        <f t="shared" ref="N29" si="32">SUM(N21:N28)</f>
        <v>0</v>
      </c>
    </row>
    <row r="30" spans="1:14" ht="15.75" thickBot="1" x14ac:dyDescent="0.3"/>
    <row r="31" spans="1:14" ht="19.899999999999999" customHeight="1" thickBot="1" x14ac:dyDescent="0.3">
      <c r="A31" s="130" t="s">
        <v>2237</v>
      </c>
      <c r="B31" s="131">
        <f>B17+B29</f>
        <v>0</v>
      </c>
      <c r="C31" s="131">
        <f t="shared" ref="C31:M31" si="33">C17+C29</f>
        <v>0</v>
      </c>
      <c r="D31" s="131">
        <f t="shared" si="33"/>
        <v>0</v>
      </c>
      <c r="E31" s="131">
        <f t="shared" si="33"/>
        <v>0</v>
      </c>
      <c r="F31" s="131">
        <f t="shared" si="33"/>
        <v>0</v>
      </c>
      <c r="G31" s="131">
        <f t="shared" si="33"/>
        <v>0</v>
      </c>
      <c r="H31" s="131">
        <f t="shared" si="33"/>
        <v>0</v>
      </c>
      <c r="I31" s="131">
        <f t="shared" si="33"/>
        <v>0</v>
      </c>
      <c r="J31" s="131">
        <f t="shared" si="33"/>
        <v>0</v>
      </c>
      <c r="K31" s="131">
        <f t="shared" si="33"/>
        <v>0</v>
      </c>
      <c r="L31" s="131">
        <f t="shared" si="33"/>
        <v>0</v>
      </c>
      <c r="M31" s="131">
        <f t="shared" si="33"/>
        <v>0</v>
      </c>
      <c r="N31" s="132">
        <f>SUM(B31:M31)</f>
        <v>0</v>
      </c>
    </row>
  </sheetData>
  <pageMargins left="0.5" right="0.5" top="0.75" bottom="0.75" header="0.3" footer="0.3"/>
  <pageSetup scale="68"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down'!$A$2:$A$10</xm:f>
          </x14:formula1>
          <xm:sqref>I2 B2:C2 E2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Guidelines</vt:lpstr>
      <vt:lpstr>Roadmap</vt:lpstr>
      <vt:lpstr>Overview</vt:lpstr>
      <vt:lpstr>Other Considerations</vt:lpstr>
      <vt:lpstr>Target Population</vt:lpstr>
      <vt:lpstr>Estimated Value Improvement</vt:lpstr>
      <vt:lpstr>Value Improvement Analysis</vt:lpstr>
      <vt:lpstr>Investment Requested</vt:lpstr>
      <vt:lpstr>Timing</vt:lpstr>
      <vt:lpstr>ROI</vt:lpstr>
      <vt:lpstr>Assessment</vt:lpstr>
      <vt:lpstr>Drop down</vt:lpstr>
      <vt:lpstr>Non-labor</vt:lpstr>
      <vt:lpstr>Labor</vt:lpstr>
      <vt:lpstr>Productivity</vt:lpstr>
      <vt:lpstr>Utilization</vt:lpstr>
      <vt:lpstr>Drop downs</vt:lpstr>
      <vt:lpstr>Guidelines!_ftn1</vt:lpstr>
    </vt:vector>
  </TitlesOfParts>
  <Company>UCSF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Kim</dc:creator>
  <cp:lastModifiedBy>Shlossman, Amy</cp:lastModifiedBy>
  <cp:lastPrinted>2018-02-16T03:13:28Z</cp:lastPrinted>
  <dcterms:created xsi:type="dcterms:W3CDTF">2016-08-22T16:41:13Z</dcterms:created>
  <dcterms:modified xsi:type="dcterms:W3CDTF">2018-11-08T19:47:03Z</dcterms:modified>
</cp:coreProperties>
</file>